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64" tabRatio="797" activeTab="5"/>
  </bookViews>
  <sheets>
    <sheet name="ปร.6" sheetId="1" r:id="rId1"/>
    <sheet name="ปร.5 อาคาร" sheetId="2" r:id="rId2"/>
    <sheet name="ปร.4 อาคาร" sheetId="3" r:id="rId3"/>
    <sheet name="ปร.5 ครุภัณฑ์จัดชื้อ" sheetId="4" r:id="rId4"/>
    <sheet name="ปร.4 ครุภัณฑ์จัดชื้อ  " sheetId="5" r:id="rId5"/>
    <sheet name="ปร.5 ค่าใช้จ่ายพิเศษ" sheetId="6" r:id="rId6"/>
    <sheet name="ค่าใช้จ่ายพิเศษ" sheetId="7" r:id="rId7"/>
    <sheet name="หาค่า F" sheetId="8" r:id="rId8"/>
    <sheet name="Sheet1" sheetId="9" r:id="rId9"/>
  </sheets>
  <externalReferences>
    <externalReference r:id="rId12"/>
    <externalReference r:id="rId13"/>
  </externalReferences>
  <definedNames>
    <definedName name="_day1" localSheetId="4">#REF!</definedName>
    <definedName name="_day1" localSheetId="2">#REF!</definedName>
    <definedName name="_day1" localSheetId="5">#REF!</definedName>
    <definedName name="_day1">#REF!</definedName>
    <definedName name="_day10" localSheetId="4">#REF!</definedName>
    <definedName name="_day10" localSheetId="2">#REF!</definedName>
    <definedName name="_day10" localSheetId="5">#REF!</definedName>
    <definedName name="_day10">#REF!</definedName>
    <definedName name="_day1010" localSheetId="5">#REF!</definedName>
    <definedName name="_day1010">#REF!</definedName>
    <definedName name="_day11" localSheetId="4">#REF!</definedName>
    <definedName name="_day11" localSheetId="2">#REF!</definedName>
    <definedName name="_day11" localSheetId="5">#REF!</definedName>
    <definedName name="_day11">#REF!</definedName>
    <definedName name="_day12" localSheetId="4">#REF!</definedName>
    <definedName name="_day12" localSheetId="2">#REF!</definedName>
    <definedName name="_day12" localSheetId="5">#REF!</definedName>
    <definedName name="_day12">#REF!</definedName>
    <definedName name="_day13" localSheetId="4">#REF!</definedName>
    <definedName name="_day13" localSheetId="2">#REF!</definedName>
    <definedName name="_day13" localSheetId="5">#REF!</definedName>
    <definedName name="_day13">#REF!</definedName>
    <definedName name="_day19" localSheetId="4">#REF!</definedName>
    <definedName name="_day19" localSheetId="2">#REF!</definedName>
    <definedName name="_day19" localSheetId="5">#REF!</definedName>
    <definedName name="_day19">#REF!</definedName>
    <definedName name="_day2" localSheetId="4">#REF!</definedName>
    <definedName name="_day2" localSheetId="2">#REF!</definedName>
    <definedName name="_day2" localSheetId="5">#REF!</definedName>
    <definedName name="_day2">#REF!</definedName>
    <definedName name="_day3" localSheetId="4">#REF!</definedName>
    <definedName name="_day3" localSheetId="2">#REF!</definedName>
    <definedName name="_day3" localSheetId="5">#REF!</definedName>
    <definedName name="_day3">#REF!</definedName>
    <definedName name="_day4" localSheetId="4">#REF!</definedName>
    <definedName name="_day4" localSheetId="2">#REF!</definedName>
    <definedName name="_day4" localSheetId="5">#REF!</definedName>
    <definedName name="_day4">#REF!</definedName>
    <definedName name="_day5" localSheetId="4">#REF!</definedName>
    <definedName name="_day5" localSheetId="2">#REF!</definedName>
    <definedName name="_day5" localSheetId="5">#REF!</definedName>
    <definedName name="_day5">#REF!</definedName>
    <definedName name="_day6" localSheetId="4">#REF!</definedName>
    <definedName name="_day6" localSheetId="2">#REF!</definedName>
    <definedName name="_day6" localSheetId="5">#REF!</definedName>
    <definedName name="_day6">#REF!</definedName>
    <definedName name="_day7" localSheetId="4">#REF!</definedName>
    <definedName name="_day7" localSheetId="2">#REF!</definedName>
    <definedName name="_day7" localSheetId="5">#REF!</definedName>
    <definedName name="_day7">#REF!</definedName>
    <definedName name="_day8" localSheetId="4">#REF!</definedName>
    <definedName name="_day8" localSheetId="2">#REF!</definedName>
    <definedName name="_day8" localSheetId="5">#REF!</definedName>
    <definedName name="_day8">#REF!</definedName>
    <definedName name="_day9" localSheetId="4">#REF!</definedName>
    <definedName name="_day9" localSheetId="2">#REF!</definedName>
    <definedName name="_day9" localSheetId="5">#REF!</definedName>
    <definedName name="_day9">#REF!</definedName>
    <definedName name="_xlfn.BAHTTEXT" hidden="1">#NAME?</definedName>
    <definedName name="_xlfn.SINGLE" hidden="1">#NAME?</definedName>
    <definedName name="cost1" localSheetId="4">#REF!</definedName>
    <definedName name="cost1" localSheetId="2">#REF!</definedName>
    <definedName name="cost1" localSheetId="5">#REF!</definedName>
    <definedName name="cost1">#REF!</definedName>
    <definedName name="cost10" localSheetId="4">#REF!</definedName>
    <definedName name="cost10" localSheetId="2">#REF!</definedName>
    <definedName name="cost10" localSheetId="5">#REF!</definedName>
    <definedName name="cost10">#REF!</definedName>
    <definedName name="cost11" localSheetId="4">#REF!</definedName>
    <definedName name="cost11" localSheetId="2">#REF!</definedName>
    <definedName name="cost11" localSheetId="5">#REF!</definedName>
    <definedName name="cost11">#REF!</definedName>
    <definedName name="cost12" localSheetId="4">#REF!</definedName>
    <definedName name="cost12" localSheetId="2">#REF!</definedName>
    <definedName name="cost12" localSheetId="5">#REF!</definedName>
    <definedName name="cost12">#REF!</definedName>
    <definedName name="cost13" localSheetId="4">#REF!</definedName>
    <definedName name="cost13" localSheetId="2">#REF!</definedName>
    <definedName name="cost13" localSheetId="5">#REF!</definedName>
    <definedName name="cost13">#REF!</definedName>
    <definedName name="COST132" localSheetId="5">#REF!</definedName>
    <definedName name="COST132">#REF!</definedName>
    <definedName name="cost2" localSheetId="4">#REF!</definedName>
    <definedName name="cost2" localSheetId="2">#REF!</definedName>
    <definedName name="cost2" localSheetId="5">#REF!</definedName>
    <definedName name="cost2">#REF!</definedName>
    <definedName name="cost3" localSheetId="4">#REF!</definedName>
    <definedName name="cost3" localSheetId="2">#REF!</definedName>
    <definedName name="cost3" localSheetId="5">#REF!</definedName>
    <definedName name="cost3">#REF!</definedName>
    <definedName name="cost4" localSheetId="4">#REF!</definedName>
    <definedName name="cost4" localSheetId="2">#REF!</definedName>
    <definedName name="cost4" localSheetId="5">#REF!</definedName>
    <definedName name="cost4">#REF!</definedName>
    <definedName name="COST40" localSheetId="5">#REF!</definedName>
    <definedName name="COST40">#REF!</definedName>
    <definedName name="cost5" localSheetId="4">#REF!</definedName>
    <definedName name="cost5" localSheetId="2">#REF!</definedName>
    <definedName name="cost5" localSheetId="5">#REF!</definedName>
    <definedName name="cost5">#REF!</definedName>
    <definedName name="cost6" localSheetId="4">#REF!</definedName>
    <definedName name="cost6" localSheetId="2">#REF!</definedName>
    <definedName name="cost6" localSheetId="5">#REF!</definedName>
    <definedName name="cost6">#REF!</definedName>
    <definedName name="cost7" localSheetId="4">#REF!</definedName>
    <definedName name="cost7" localSheetId="2">#REF!</definedName>
    <definedName name="cost7" localSheetId="5">#REF!</definedName>
    <definedName name="cost7">#REF!</definedName>
    <definedName name="cost8" localSheetId="4">#REF!</definedName>
    <definedName name="cost8" localSheetId="2">#REF!</definedName>
    <definedName name="cost8" localSheetId="5">#REF!</definedName>
    <definedName name="cost8">#REF!</definedName>
    <definedName name="cost9" localSheetId="4">#REF!</definedName>
    <definedName name="cost9" localSheetId="2">#REF!</definedName>
    <definedName name="cost9" localSheetId="5">#REF!</definedName>
    <definedName name="cost9">#REF!</definedName>
    <definedName name="FF" localSheetId="5">#REF!</definedName>
    <definedName name="FF">#REF!</definedName>
    <definedName name="JHJJ" localSheetId="5">#REF!</definedName>
    <definedName name="JHJJ">#REF!</definedName>
    <definedName name="LLOOO" localSheetId="2">#REF!</definedName>
    <definedName name="LLOOO" localSheetId="5">#REF!</definedName>
    <definedName name="LLOOO">#REF!</definedName>
    <definedName name="_xlnm.Print_Area" localSheetId="6">'ค่าใช้จ่ายพิเศษ'!$A$1:$L$22</definedName>
    <definedName name="_xlnm.Print_Area" localSheetId="4">'ปร.4 ครุภัณฑ์จัดชื้อ  '!$A$1:$J$22</definedName>
    <definedName name="_xlnm.Print_Area" localSheetId="2">'ปร.4 อาคาร'!$A$1:$K$112</definedName>
    <definedName name="_xlnm.Print_Area" localSheetId="7">'หาค่า F'!$A$1:$AL$24</definedName>
    <definedName name="PRINT_AREA_MI" localSheetId="4">#REF!</definedName>
    <definedName name="PRINT_AREA_MI" localSheetId="2">#REF!</definedName>
    <definedName name="PRINT_AREA_MI" localSheetId="5">#REF!</definedName>
    <definedName name="PRINT_AREA_MI">#REF!</definedName>
    <definedName name="_xlnm.Print_Titles" localSheetId="4">'ปร.4 ครุภัณฑ์จัดชื้อ  '!$2:$6</definedName>
    <definedName name="_xlnm.Print_Titles" localSheetId="2">'ปร.4 อาคาร'!$2:$5</definedName>
    <definedName name="VXC" localSheetId="5">#REF!</definedName>
    <definedName name="VXC">#REF!</definedName>
    <definedName name="XCVF" localSheetId="5">'[1]ภูมิทัศน์'!#REF!</definedName>
    <definedName name="XCVF">'[1]ภูมิทัศน์'!#REF!</definedName>
    <definedName name="กกกกก" localSheetId="2">#REF!</definedName>
    <definedName name="กกกกก" localSheetId="5">#REF!</definedName>
    <definedName name="กกกกก">#REF!</definedName>
    <definedName name="กฟหกฟ" localSheetId="5">#REF!</definedName>
    <definedName name="กฟหกฟ">#REF!</definedName>
    <definedName name="งานทั่วไป" localSheetId="2">'[1]ภูมิทัศน์'!#REF!</definedName>
    <definedName name="งานทั่วไป" localSheetId="5">'[1]ภูมิทัศน์'!#REF!</definedName>
    <definedName name="งานทั่วไป">'[1]ภูมิทัศน์'!#REF!</definedName>
    <definedName name="งานบัวเชิงผนัง" localSheetId="2">'[1]ภูมิทัศน์'!#REF!</definedName>
    <definedName name="งานบัวเชิงผนัง" localSheetId="5">'[1]ภูมิทัศน์'!#REF!</definedName>
    <definedName name="งานบัวเชิงผนัง">'[1]ภูมิทัศน์'!#REF!</definedName>
    <definedName name="งานประตูหน้าต่าง" localSheetId="2">'[1]ภูมิทัศน์'!#REF!</definedName>
    <definedName name="งานประตูหน้าต่าง" localSheetId="5">'[1]ภูมิทัศน์'!#REF!</definedName>
    <definedName name="งานประตูหน้าต่าง">'[1]ภูมิทัศน์'!#REF!</definedName>
    <definedName name="งานผนัง" localSheetId="2">'[1]ภูมิทัศน์'!#REF!</definedName>
    <definedName name="งานผนัง" localSheetId="5">'[1]ภูมิทัศน์'!#REF!</definedName>
    <definedName name="งานผนัง">'[1]ภูมิทัศน์'!#REF!</definedName>
    <definedName name="งานฝ้าเพดาน" localSheetId="2">'[1]ภูมิทัศน์'!#REF!</definedName>
    <definedName name="งานฝ้าเพดาน" localSheetId="5">'[1]ภูมิทัศน์'!#REF!</definedName>
    <definedName name="งานฝ้าเพดาน">'[1]ภูมิทัศน์'!#REF!</definedName>
    <definedName name="งานพื้น" localSheetId="2">'[1]ภูมิทัศน์'!#REF!</definedName>
    <definedName name="งานพื้น" localSheetId="5">'[1]ภูมิทัศน์'!#REF!</definedName>
    <definedName name="งานพื้น">'[1]ภูมิทัศน์'!#REF!</definedName>
    <definedName name="งานสุขภัณฑ์" localSheetId="2">'[1]ภูมิทัศน์'!#REF!</definedName>
    <definedName name="งานสุขภัณฑ์" localSheetId="5">'[1]ภูมิทัศน์'!#REF!</definedName>
    <definedName name="งานสุขภัณฑ์">'[1]ภูมิทัศน์'!#REF!</definedName>
    <definedName name="งานหลังคา" localSheetId="2">'[1]ภูมิทัศน์'!#REF!</definedName>
    <definedName name="งานหลังคา" localSheetId="5">'[1]ภูมิทัศน์'!#REF!</definedName>
    <definedName name="งานหลังคา">'[1]ภูมิทัศน์'!#REF!</definedName>
    <definedName name="จัดสร้าง" localSheetId="2">#REF!</definedName>
    <definedName name="จัดสร้าง" localSheetId="5">#REF!</definedName>
    <definedName name="จัดสร้าง">#REF!</definedName>
    <definedName name="ใช่" localSheetId="2">#REF!</definedName>
    <definedName name="ใช่" localSheetId="5">#REF!</definedName>
    <definedName name="ใช่">#REF!</definedName>
    <definedName name="ดด" localSheetId="2">#REF!</definedName>
    <definedName name="ดด" localSheetId="5">#REF!</definedName>
    <definedName name="ดด">#REF!</definedName>
    <definedName name="วววววววว" localSheetId="2">#REF!</definedName>
    <definedName name="วววววววว" localSheetId="5">#REF!</definedName>
    <definedName name="วววววววว">#REF!</definedName>
    <definedName name="ววววววววว" localSheetId="2">#REF!</definedName>
    <definedName name="ววววววววว" localSheetId="5">#REF!</definedName>
    <definedName name="ววววววววว">#REF!</definedName>
    <definedName name="ศาลปกครอง" localSheetId="2">#REF!</definedName>
    <definedName name="ศาลปกครอง" localSheetId="5">#REF!</definedName>
    <definedName name="ศาลปกครอง">#REF!</definedName>
    <definedName name="หกดหก" localSheetId="5">#REF!</definedName>
    <definedName name="หกดหก">#REF!</definedName>
    <definedName name="หฟกฟ" localSheetId="5">#REF!</definedName>
    <definedName name="หฟกฟ">#REF!</definedName>
  </definedNames>
  <calcPr fullCalcOnLoad="1"/>
</workbook>
</file>

<file path=xl/sharedStrings.xml><?xml version="1.0" encoding="utf-8"?>
<sst xmlns="http://schemas.openxmlformats.org/spreadsheetml/2006/main" count="523" uniqueCount="228">
  <si>
    <t>แบบ ปร. 6</t>
  </si>
  <si>
    <t>รายการประมาณการค่าก่อสร้าง     ปรับปรุงอาคารสาขาวิชาสัตวศาสตร์ ตำบลบางพระ อำเภอศรีราชา จังหวัดชลบุรี</t>
  </si>
  <si>
    <t xml:space="preserve">สถานที่ก่อสร้าง </t>
  </si>
  <si>
    <t xml:space="preserve">สาขาวิชาสัตวศาสตร์ มหาวิทยาลัยเทคโนโลยีราชมงคลตะวันออก </t>
  </si>
  <si>
    <t xml:space="preserve">แบบเลขที่    </t>
  </si>
  <si>
    <t>รายการเลขที่</t>
  </si>
  <si>
    <t>หน่วยงานเจ้าของโครงการ</t>
  </si>
  <si>
    <t xml:space="preserve">คณะเกษตรศาสตร์และทรัพยากรธรรมชาติ มหาวิทยาลัยเทคโนโลยีราชมงคลตะวันออก </t>
  </si>
  <si>
    <t>ลำดับที่</t>
  </si>
  <si>
    <t>รายการ</t>
  </si>
  <si>
    <t>รวมค่าก่อสร้าง  เป็นเงิน/บาท</t>
  </si>
  <si>
    <t>หมายเหตุ</t>
  </si>
  <si>
    <t>สรุป</t>
  </si>
  <si>
    <t xml:space="preserve">     ปรับปรุงอาคารสาขาวิชาสัตวศาสตร์</t>
  </si>
  <si>
    <t xml:space="preserve">     งานครุภัณฑ์จัดซื้อ</t>
  </si>
  <si>
    <t xml:space="preserve">     ค่าใช้จ่ายพิเศษตามข้อกำหนดและค่าใช้จ่ายอื่นๆ </t>
  </si>
  <si>
    <t>รวมค่าก่อสร้าง</t>
  </si>
  <si>
    <t>รวมค่าก่อสร้าง (ราคากลาง)  เป็นเงินทั้งสิ้น</t>
  </si>
  <si>
    <t>แบบ ปร. 5</t>
  </si>
  <si>
    <t>สรุปผลการประมาณราคาค่าก่อสร้าง</t>
  </si>
  <si>
    <t xml:space="preserve">      ส่วนราชการ/ผู้ประมาณราคา</t>
  </si>
  <si>
    <t xml:space="preserve">□ </t>
  </si>
  <si>
    <t xml:space="preserve">ประเภท    </t>
  </si>
  <si>
    <t>ปรับปรุงอาคารสาขาวิชาสัตวศาสตร์ ตำบลบางพระ อำเภอศรีราชา จังหวัดชลบุรี</t>
  </si>
  <si>
    <t xml:space="preserve">เจ้าของอาคาร   </t>
  </si>
  <si>
    <t xml:space="preserve">สาขาวิชาสัตวศาสตร์ คณะเกษตรศาสตร์และทรัพยากรธรรมชาติ มหาวิทยาลัยเทคโนโลยีราชมงคลตะวันออก </t>
  </si>
  <si>
    <t>หน่วยงานออกแบบแปลนและรายการ</t>
  </si>
  <si>
    <t>ศูนย์สนับสนุนการวิจัยและทดสอบวัสดุวิศวกรรม มทร.ตะวันออก</t>
  </si>
  <si>
    <t xml:space="preserve">แบบเลขที่       </t>
  </si>
  <si>
    <t xml:space="preserve">รายการเลขที่  </t>
  </si>
  <si>
    <t>ประมาณราคาตามแบบ  ปร. 4        จำนวน</t>
  </si>
  <si>
    <t>แผ่น</t>
  </si>
  <si>
    <t>ประมาณราคาเมื่อ</t>
  </si>
  <si>
    <t>ค่าวัสดุและค่าแรงงาน
จำนวนเงิน / บาท</t>
  </si>
  <si>
    <t>Factor F</t>
  </si>
  <si>
    <t>รวมค่าก่อสร้าง
เป็นเงิน/บาท</t>
  </si>
  <si>
    <t>รวมงานก่อสร้าง</t>
  </si>
  <si>
    <t>เงื่อนไข</t>
  </si>
  <si>
    <t>เงินล่วงหน้าจ่าย….……</t>
  </si>
  <si>
    <t>เงินประกันผลงานหัก..…</t>
  </si>
  <si>
    <t>ดอกเบี้ยเงินกู้……….…..</t>
  </si>
  <si>
    <t>ค่าภาษีมูลค่าเพิ่ม………</t>
  </si>
  <si>
    <t>รวมค่าก่อสร้างเป็นเงินทั้งสิ้น</t>
  </si>
  <si>
    <t>คิดเป็นเงินประมาณ</t>
  </si>
  <si>
    <t>ขนาดหรือเนื้อที่อาคาร</t>
  </si>
  <si>
    <t>ตารางเมตร</t>
  </si>
  <si>
    <t>เฉลี่ยราคาประมาณ</t>
  </si>
  <si>
    <t>บาท / ตารางเมตร</t>
  </si>
  <si>
    <t>ประมาณราคาค่าก่อสร้าง     ปรับปรุงอาคารสาขาวิชาสัตวศาสตร์ ตำบลบางพระ อำเภอศรีราชา จังหวัดชลบุรี</t>
  </si>
  <si>
    <t>แบบ ปร. 4</t>
  </si>
  <si>
    <r>
      <t xml:space="preserve">สถานที่ก่อสร้าง 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 xml:space="preserve"> สาขาวิชาสัตวศาสตร์ มหาวิทยาลัยเทคโนโลยีราชมงคลตะวันออก </t>
    </r>
  </si>
  <si>
    <t>ผู้ประมาณการ   คณะกรรมการกำหนดราคากลาง</t>
  </si>
  <si>
    <t>จำนวน</t>
  </si>
  <si>
    <t>หน่วย</t>
  </si>
  <si>
    <t>ราคาวัสดุ</t>
  </si>
  <si>
    <t>ค่าแรงงาน</t>
  </si>
  <si>
    <t>รวมค่าวัสดุ
และค่าแรงงาน</t>
  </si>
  <si>
    <t>ราคาหน่วยละ</t>
  </si>
  <si>
    <t>จำนวนเงิน</t>
  </si>
  <si>
    <t>ปรับปรุงอาคารสาขาวิชาสัตวศาสตร์</t>
  </si>
  <si>
    <t>หมวดงานรื้อถอน</t>
  </si>
  <si>
    <t>รวม</t>
  </si>
  <si>
    <t>หมวดงานปรับปรุงอาคาร</t>
  </si>
  <si>
    <t>หมวดงานปรับปรุงห้องน้ำ</t>
  </si>
  <si>
    <t>หมวดงานห้องเก็บเครื่องมือ</t>
  </si>
  <si>
    <t>รวมค่าวัสดุและค่าแรงงาน</t>
  </si>
  <si>
    <t>งานรื้อถอน</t>
  </si>
  <si>
    <t xml:space="preserve"> - รื้อถอนฝ้าแผ่นไม้ทาสี ห้องเรียนชั้น 3</t>
  </si>
  <si>
    <t>ตร.ม.</t>
  </si>
  <si>
    <t xml:space="preserve"> - รื้อถอนโคมไฟฟ้า ชนิดติดลอย โคม2x36วัตต์ ขนาด 30x120ซม.</t>
  </si>
  <si>
    <t>ชุด</t>
  </si>
  <si>
    <t xml:space="preserve">  - รื้อถอนผนังกระจกอลูมิเนียม</t>
  </si>
  <si>
    <t xml:space="preserve"> - รื้อฝ้าทีบาร์เดิม</t>
  </si>
  <si>
    <t>ตร.ม</t>
  </si>
  <si>
    <t xml:space="preserve"> - รื้อถอนโถส้วมนั่งราบ พร้อมอุปกรณ์ ครบชุด</t>
  </si>
  <si>
    <t xml:space="preserve"> -  รื้อถอนโถปัสสาวะเดิม</t>
  </si>
  <si>
    <t xml:space="preserve"> - รื้อถอนประตูห้องส้วมเดิม</t>
  </si>
  <si>
    <t>บาน</t>
  </si>
  <si>
    <t xml:space="preserve"> รวมงานรื้อถอน</t>
  </si>
  <si>
    <t xml:space="preserve"> งานปรับปรุงอาคาร</t>
  </si>
  <si>
    <t xml:space="preserve"> - ขูดล้างสีอาคารเดิม</t>
  </si>
  <si>
    <t xml:space="preserve"> - ขูดล้างสีราวบันไดเหล็ก</t>
  </si>
  <si>
    <t>เมตร</t>
  </si>
  <si>
    <t xml:space="preserve"> - ทำความสะอาดพื้นระเบียงทางเดิน-โถงบันได</t>
  </si>
  <si>
    <t xml:space="preserve"> - งานทาสีอาคารสีอะคริลิก 100% ชนิดทาภายนอก </t>
  </si>
  <si>
    <t xml:space="preserve">  - งานทาสีอาคารสีอะคริลิก 100% ชนิดทาภายใน</t>
  </si>
  <si>
    <t xml:space="preserve"> - เทปูนทรายปรับระดับพื้นดาดฟ้า</t>
  </si>
  <si>
    <t xml:space="preserve"> - เหล็กตะแกรงไวร์เมช</t>
  </si>
  <si>
    <t xml:space="preserve"> - งานสีกันซึมผสมไฟเบอร์</t>
  </si>
  <si>
    <t xml:space="preserve"> - งานฝ้าเพดานยิปซั่มฉาบเรียบ ชั้น 3</t>
  </si>
  <si>
    <t xml:space="preserve"> - ทาสีราวบันได กันสนิม 1 เที่ยว + สีน้ำมัน 2 เที่ยว</t>
  </si>
  <si>
    <t xml:space="preserve"> - งานตกแต่งผนัง พร้อมติดตัวอักษรป้ายสาขา(เดิม)</t>
  </si>
  <si>
    <t xml:space="preserve"> - ทาสีประตูม้วน</t>
  </si>
  <si>
    <t xml:space="preserve"> - โคมไฟฟ้าแบบมีตะแกรงอลูมิเนียมถี่ใบพับ ชนิดติดลอย โคม2x36วัตต์ </t>
  </si>
  <si>
    <t xml:space="preserve"> - โคมไฟฟ้า LED PANEL 40 W ขนาด 0.30 x 1.20 ม. </t>
  </si>
  <si>
    <t>ห้องอบรม</t>
  </si>
  <si>
    <t xml:space="preserve"> - กระจกช่องแสงโถงบันได เป็นกรอบอลูมิเนียม ขนาด 0.53x3 เมตร</t>
  </si>
  <si>
    <t xml:space="preserve"> - กระจกช่องแสงโถงบันได เป็นกรอบอลูมิเนียม ขนาด 0.72x0.96 เมตร</t>
  </si>
  <si>
    <t xml:space="preserve"> - ปูพื้นกระเบื้องยางลายไม้ หนา 2.0 มม. ทับพื้นกระเบื้องเดิม ห้องอบรม</t>
  </si>
  <si>
    <t>รวมงานปรับปรุงอาคาร</t>
  </si>
  <si>
    <t xml:space="preserve"> งานปรับปรุงห้องน้ำชาย - หญิง</t>
  </si>
  <si>
    <t xml:space="preserve"> - ปูกระเบื้องทับพื้นเดิม ขนาด 16" x 16"</t>
  </si>
  <si>
    <t xml:space="preserve"> -  ผนังก่ออิฐมวลเบา ขนาด 0.20 x 0.60 x 0.10 ม.</t>
  </si>
  <si>
    <t xml:space="preserve"> - ฉาบปูนเรียบ</t>
  </si>
  <si>
    <t xml:space="preserve"> - เทคอนกรีตปิดอ่างล้างหน้าเดิม</t>
  </si>
  <si>
    <t>ลบ.ม</t>
  </si>
  <si>
    <t xml:space="preserve"> - ปูกระเบื้องทับเคาน์เตอร์อ่างล้างหน้า</t>
  </si>
  <si>
    <t xml:space="preserve"> -  อ่างล้างหน้า แบบวางบนเคาน์เตอร์ พร้อมก๊อกอ่างล้างหน้าและสะดืออ่าง</t>
  </si>
  <si>
    <t xml:space="preserve"> - โถส้วมแบบนั่งราบ แบบฟลัชแทงค์ พร้อมอุปกรณ์</t>
  </si>
  <si>
    <t xml:space="preserve"> - โถปัสสาวะชาย พร้อมก็อกน้ำแบบกดหยุด </t>
  </si>
  <si>
    <t xml:space="preserve"> -  สายฉีดชำระ พร้อมขอแขวน</t>
  </si>
  <si>
    <t xml:space="preserve"> - Stop valve 2 ทาง</t>
  </si>
  <si>
    <t xml:space="preserve"> - Floor Drain</t>
  </si>
  <si>
    <t xml:space="preserve"> - ท่อ PVC 2" ชั้น 8.5</t>
  </si>
  <si>
    <t>ม.</t>
  </si>
  <si>
    <t xml:space="preserve"> -  บานประตู UPVC ขนาด 0.70 x 2.00 ม. มีเกล็ดระบายอากาศ </t>
  </si>
  <si>
    <t xml:space="preserve"> - วงกบ ขนาด 0.70 x 2.00</t>
  </si>
  <si>
    <t xml:space="preserve"> - ลูกบิดห้องน้ำ สแตนเลสด้าน</t>
  </si>
  <si>
    <t xml:space="preserve"> - บานพับ 4 นิ้ว สแตนเลส</t>
  </si>
  <si>
    <t xml:space="preserve"> -  กระจกเงา</t>
  </si>
  <si>
    <t xml:space="preserve"> - โคมไฟดาวน์ไลท์ LED PANEL แบบฝังฝ้า 12 W</t>
  </si>
  <si>
    <t xml:space="preserve"> - เดินท่อร้อยสายดวงโคมไฟฟ้า</t>
  </si>
  <si>
    <t xml:space="preserve"> - ฝ้าเพดานยิปซั่มฉาบเรียบ </t>
  </si>
  <si>
    <t xml:space="preserve"> - ติดตั้งพัดลมดูดอากาศ ขนาด 6" ชนิดติดฝ้าเพดาน</t>
  </si>
  <si>
    <t xml:space="preserve"> - งานต่อไฟฟ้าเพื่อพัดลมดูดอากาศ</t>
  </si>
  <si>
    <t>รวมงานปรับปรุงห้องน้ำชาย - หญิง</t>
  </si>
  <si>
    <t xml:space="preserve"> งานห้องเก็บเครื่องมือ</t>
  </si>
  <si>
    <t xml:space="preserve">  - งานเสาเข็มหกเหลี่ยมกลวง ขนาด 0.15x4.00เมตร</t>
  </si>
  <si>
    <t>ต้น</t>
  </si>
  <si>
    <t xml:space="preserve"> - งานขุดดินและกลบกลับ</t>
  </si>
  <si>
    <t>ลบ.ม.</t>
  </si>
  <si>
    <t xml:space="preserve"> - ทรายหยาบ</t>
  </si>
  <si>
    <t xml:space="preserve"> - คอนกรีตหยาบ</t>
  </si>
  <si>
    <t xml:space="preserve"> -  ไม้แบบ พร้อมไม้เคร่า-ค้ำยัน</t>
  </si>
  <si>
    <t xml:space="preserve"> -  คอนกรีตโครงสร้าง 240 ksc. (Cylinder)</t>
  </si>
  <si>
    <t xml:space="preserve"> - แผ่นพื้นสำเร็จรูป</t>
  </si>
  <si>
    <t xml:space="preserve">  - เสริมเหล็กคอนกรีต ขนาด RB 9 มม. (4.99กก./เส้น)</t>
  </si>
  <si>
    <t>กก</t>
  </si>
  <si>
    <t xml:space="preserve"> - เสริมเหล็กคอนกรีต ขนาด DB 12 มม. (8.88กก./เส้น)</t>
  </si>
  <si>
    <t xml:space="preserve"> - เสริมเหล็กคอนกรีต ขนาด DB 16 มม. (15.80กก./เส้น)</t>
  </si>
  <si>
    <t xml:space="preserve"> - เหล็กกล่อง 100x100x 3.2 มม.</t>
  </si>
  <si>
    <t xml:space="preserve"> - แปหลังคาสำเร็จรูป หนา 0.70 มม.</t>
  </si>
  <si>
    <t>ท่อน</t>
  </si>
  <si>
    <t xml:space="preserve"> - เสาเอ็น ทับหลัง</t>
  </si>
  <si>
    <t xml:space="preserve"> - หลังคาเหล็กรีดลอน</t>
  </si>
  <si>
    <t xml:space="preserve"> - งานฝ้าเพดานยิปซั่มฉาบเรียบ</t>
  </si>
  <si>
    <t xml:space="preserve"> - พื้นปูนทราย ปรับระดับ พร้อมขัดมัน</t>
  </si>
  <si>
    <t xml:space="preserve">  - ก่อคอนกรีตมวลเบา ขนาด 0.20x0.60 ม. หนา 0.10 ม. </t>
  </si>
  <si>
    <t xml:space="preserve"> - ฉาบปูนเรียบผนังภายใน-ภายนอก</t>
  </si>
  <si>
    <t xml:space="preserve"> - หน้าต่างขนาด 1.00x1.20 เมตร</t>
  </si>
  <si>
    <t xml:space="preserve"> - ประตูม้วน ขนาด 4.00x3.00 เมตร</t>
  </si>
  <si>
    <t xml:space="preserve">  - ทาสีอะคริลิค 100% ภายนอก</t>
  </si>
  <si>
    <t xml:space="preserve">  - ทาสีอะคริลิค 100% ภายใน</t>
  </si>
  <si>
    <t xml:space="preserve"> - ติดตั้งพัดลมระบายอากาศ ขนาด 8"</t>
  </si>
  <si>
    <t xml:space="preserve"> - อ่างล้างหน้าพร้อมอุปกรณ์ครบชุด</t>
  </si>
  <si>
    <t xml:space="preserve"> - สวิทช์</t>
  </si>
  <si>
    <t xml:space="preserve"> - สายไฟฟ้า IEC 2.5 sq.mm</t>
  </si>
  <si>
    <t xml:space="preserve"> - ท่อร้อยสาย PVC .1/2"</t>
  </si>
  <si>
    <t xml:space="preserve"> รวมงานห้องเก็บเครื่องมือ</t>
  </si>
  <si>
    <t xml:space="preserve">      ส่วนราชการ/ผู้ประมาณราคา   </t>
  </si>
  <si>
    <t>งานครุภัณฑ์จัดซื้อ  ปรับปรุงอาคารสาขาวิชาสัตวศาสตร์ ตำบลบางพระ อำเภอศรีราชา จังหวัดชลบุรี</t>
  </si>
  <si>
    <t>ภาษี  7%</t>
  </si>
  <si>
    <t>ประเภทงานครุภัณฑ์จัดซื้อ</t>
  </si>
  <si>
    <t>รวมป็นเงินทั้งสิ้น</t>
  </si>
  <si>
    <t xml:space="preserve"> </t>
  </si>
  <si>
    <t xml:space="preserve"> ประมาณราคาค่าก่อสร้าง    ปรับปรุงอาคารสาขาวิชาสัตวศาสตร์ ตำบลบางพระ อำเภอศรีราชา จังหวัดชลบุรี</t>
  </si>
  <si>
    <r>
      <t xml:space="preserve"> สถานที่ก่อสร้าง  </t>
    </r>
    <r>
      <rPr>
        <b/>
        <sz val="14"/>
        <rFont val="TH SarabunPSK"/>
        <family val="2"/>
      </rPr>
      <t xml:space="preserve">   </t>
    </r>
    <r>
      <rPr>
        <sz val="14"/>
        <rFont val="TH SarabunPSK"/>
        <family val="2"/>
      </rPr>
      <t xml:space="preserve">สาขาวิชาสัตวศาสตร์ มหาวิทยาลัยเทคโนโลยีราชมงคลตะวันออก </t>
    </r>
  </si>
  <si>
    <t>ผู้ประมาณการ  คณะกรรมการกำหนดราคากลาง</t>
  </si>
  <si>
    <t>สรุปงานครุภัณฑ์จัดซื้อ</t>
  </si>
  <si>
    <t xml:space="preserve">กระดานอัจฉริยะแบบสัมผัสหน้าจอได้ ขนาด 98 นิ้ว แบบ LED </t>
  </si>
  <si>
    <t>จอ</t>
  </si>
  <si>
    <t>คอมพิวเตอร์ All In One สำหรับงานประมวลผล หน้าจอไม่น้อยกว่า 21"</t>
  </si>
  <si>
    <t>Spec ICT ธ.ค.64</t>
  </si>
  <si>
    <t xml:space="preserve">ระบบเครื่องเสียงห้องเรียน  </t>
  </si>
  <si>
    <t>ติดตั้งอุปกรณ์กระจายสัญญาณไร้สายDUAL-BAND POE ACCESS POINT</t>
  </si>
  <si>
    <t>พัดลมดูดอากาศ ขนาด 6" ชนิดติดฝ้าเพดาน</t>
  </si>
  <si>
    <t>ตัว</t>
  </si>
  <si>
    <t>พัดลมดูดอากาศ ขนาด 8" ชนิดติดผนัง</t>
  </si>
  <si>
    <t>ปั๊มน้ำอัตโนมัติแบบมีถังแรงดัน ปรับแรงดันคงที่  900 W.</t>
  </si>
  <si>
    <t>ปั๊มน้ำเพิ่มแรงดันอัตโนมัติ ติดตั้งบนดาดฟ้า  1/4 HP.  200 W.</t>
  </si>
  <si>
    <t>ถังเก็บน้ำ PE (FOOD GRADE) 1500 ลิตร ติดตั้งบนดาดฟ้า</t>
  </si>
  <si>
    <t>ถัง</t>
  </si>
  <si>
    <t>เครื่องปรับอากาศแบบแยกส่วน (Split Type) ชนิดแขวนใต้ฝ้าเพดาน
 (Ceiling Mounted Type)  ขนาด 36,000 BTU</t>
  </si>
  <si>
    <t>โต๊ะบรรยายขาเหล็ก ขนาด 150x70x75 ซม. มีช่องร้อยสายไฟ</t>
  </si>
  <si>
    <t>เก้าอี้บรรยาย แบบมีล้อ 110x65 ซม.</t>
  </si>
  <si>
    <t>โต๊ะเรียน ขนาด 80x60x75 ซม.</t>
  </si>
  <si>
    <t>เก้าอี้นั่งเรียน ขาเหล็ก</t>
  </si>
  <si>
    <t>รวมงานครุภัณฑ์จัดซื้อ</t>
  </si>
  <si>
    <t>งานค่าใช้จ่ายพิเศษ ปรับปรุงอาคารสาขาวิชาสัตวศาสตร์ ตำบลบางพระ อำเภอศรีราชา จังหวัดชลบุรี</t>
  </si>
  <si>
    <t>แบบเลขที่   RMUTTO-BP-02-2566</t>
  </si>
  <si>
    <t>ประเภทงานค่าใช้จ่ายพิเศษ</t>
  </si>
  <si>
    <t xml:space="preserve"> ประมาณราคาค่าก่อสร้าง         ปรับปรุงอาคารสาขาวิชาสัตวศาสตร์ ตำบลบางพระ อำเภอศรีราชา จังหวัดชลบุรี</t>
  </si>
  <si>
    <r>
      <t xml:space="preserve"> สถานที่ก่อสร้าง  </t>
    </r>
    <r>
      <rPr>
        <b/>
        <sz val="14"/>
        <rFont val="TH SarabunPSK"/>
        <family val="2"/>
      </rPr>
      <t xml:space="preserve">    </t>
    </r>
    <r>
      <rPr>
        <sz val="14"/>
        <rFont val="TH SarabunPSK"/>
        <family val="2"/>
      </rPr>
      <t>สาขาวิชาสัตวศาสตร์ มหาวิทยาลัยเทคโนโลยีราชมงคลตะวันออก</t>
    </r>
  </si>
  <si>
    <t>ผู้ประมาณการ         คณะกรรมการกำหนดราคากลาง</t>
  </si>
  <si>
    <t>ค่าใช้จ่ายพิเศษตามข้อกำหนดและค่าใช้จ่ายอื่นๆ</t>
  </si>
  <si>
    <t xml:space="preserve"> - ไม่มี -</t>
  </si>
  <si>
    <t>รวมค่าใช้จ่ายพิเศษตามข้อกำหนดฯ และค่าใช้จ่ายอื่นๆ</t>
  </si>
  <si>
    <t xml:space="preserve"> -</t>
  </si>
  <si>
    <r>
      <t xml:space="preserve">สูตรคำนวณหาค่า </t>
    </r>
    <r>
      <rPr>
        <b/>
        <sz val="18"/>
        <color indexed="18"/>
        <rFont val="EucrosiaUPC"/>
        <family val="1"/>
      </rPr>
      <t>Factor F  ที่อยู่ระหว่างช่วงของค่างานต้นทุน</t>
    </r>
  </si>
  <si>
    <t>กรณีค่างานอยู่ระหว่างช่วงของค่างานต้นทุนที่กำหนดในตาราง Factor F  ให้ใช้สูตรเพื่อหา Factor F   ดังนี้</t>
  </si>
  <si>
    <t>ค่างานต้นทุน</t>
  </si>
  <si>
    <t xml:space="preserve">        =</t>
  </si>
  <si>
    <t>สูตร</t>
  </si>
  <si>
    <t>ต้องการหาค่า Factor F ของค่างานต้นทุน</t>
  </si>
  <si>
    <t xml:space="preserve"> =</t>
  </si>
  <si>
    <t>A</t>
  </si>
  <si>
    <t>บาท</t>
  </si>
  <si>
    <t>ค่างานต้นทุนตัวต่ำกว่าค่างานต้นทุน A</t>
  </si>
  <si>
    <t>B</t>
  </si>
  <si>
    <t>ค่างานต้นทุนตัวสูงกว่าค่างานต้นทุน A</t>
  </si>
  <si>
    <t>C</t>
  </si>
  <si>
    <t>ตารางคำนวณ</t>
  </si>
  <si>
    <t>ค่า Factor F ของค่างานต้นทุน B</t>
  </si>
  <si>
    <t>D</t>
  </si>
  <si>
    <t>ค่า Factor F ของค่างานต้นทุน C</t>
  </si>
  <si>
    <t>E</t>
  </si>
  <si>
    <t>ค่า Factor F</t>
  </si>
  <si>
    <t>-</t>
  </si>
  <si>
    <t>(</t>
  </si>
  <si>
    <t>)</t>
  </si>
  <si>
    <t>เมื่อ</t>
  </si>
  <si>
    <t xml:space="preserve">  =  A</t>
  </si>
  <si>
    <t xml:space="preserve">  =  B</t>
  </si>
  <si>
    <t xml:space="preserve">  =  C</t>
  </si>
  <si>
    <t xml:space="preserve">  =  D</t>
  </si>
  <si>
    <t xml:space="preserve">  =  E</t>
  </si>
  <si>
    <t>แทนค่าสูตร</t>
  </si>
  <si>
    <t xml:space="preserve">  =</t>
  </si>
</sst>
</file>

<file path=xl/styles.xml><?xml version="1.0" encoding="utf-8"?>
<styleSheet xmlns="http://schemas.openxmlformats.org/spreadsheetml/2006/main">
  <numFmts count="43">
    <numFmt numFmtId="5" formatCode="฿#,##0;-฿#,##0"/>
    <numFmt numFmtId="6" formatCode="฿#,##0;[Red]-฿#,##0"/>
    <numFmt numFmtId="7" formatCode="฿#,##0.00;-฿#,##0.00"/>
    <numFmt numFmtId="8" formatCode="฿#,##0.00;[Red]-฿#,##0.00"/>
    <numFmt numFmtId="42" formatCode="_-฿* #,##0_-;-฿* #,##0_-;_-฿* &quot;-&quot;_-;_-@_-"/>
    <numFmt numFmtId="41" formatCode="_-* #,##0_-;-* #,##0_-;_-* &quot;-&quot;_-;_-@_-"/>
    <numFmt numFmtId="44" formatCode="_-฿* #,##0.00_-;-฿* #,##0.00_-;_-฿* &quot;-&quot;??_-;_-@_-"/>
    <numFmt numFmtId="43" formatCode="_-* #,##0.00_-;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"/>
    <numFmt numFmtId="177" formatCode="_-&quot;฿&quot;* #,##0_-;\-&quot;฿&quot;* #,##0_-;_-&quot;฿&quot;* &quot;-&quot;_-;_-@_-"/>
    <numFmt numFmtId="178" formatCode="_-* #,##0.00_-;\-* #,##0.00_-;_-* &quot;-&quot;??_-;_-@_-"/>
    <numFmt numFmtId="179" formatCode="#,##0.0_);\(#,##0.0\)"/>
    <numFmt numFmtId="180" formatCode="_-* #,##0_-;\-* #,##0_-;_-* &quot;-&quot;_-;_-@_-"/>
    <numFmt numFmtId="181" formatCode="_ * #,##0.00_ ;_ * \-#,##0.00_ ;_ * &quot;-&quot;??_ ;_ @_ "/>
    <numFmt numFmtId="182" formatCode="&quot;\&quot;#,##0;[Red]&quot;\&quot;\-#,##0"/>
    <numFmt numFmtId="183" formatCode="_-&quot;฿&quot;* #,##0.00_-;\-&quot;฿&quot;* #,##0.00_-;_-&quot;฿&quot;* &quot;-&quot;??_-;_-@_-"/>
    <numFmt numFmtId="184" formatCode="&quot;฿&quot;\t#,##0_);\(&quot;฿&quot;\t#,##0\)"/>
    <numFmt numFmtId="185" formatCode="General_)"/>
    <numFmt numFmtId="186" formatCode="#,##0;[Red]\-#,##0"/>
    <numFmt numFmtId="187" formatCode="#,##0.00;[Red]\-#,##0.00"/>
    <numFmt numFmtId="188" formatCode="&quot;ว&quot;&quot;ว&quot;/&quot;ด&quot;&quot;ด&quot;/&quot;ป&quot;&quot;ป&quot;"/>
    <numFmt numFmtId="189" formatCode="0.0&quot;  &quot;"/>
    <numFmt numFmtId="190" formatCode="_ * #,##0_ ;_ * \-#,##0_ ;_ * &quot;-&quot;_ ;_ @_ "/>
    <numFmt numFmtId="191" formatCode="\t0.00E+00"/>
    <numFmt numFmtId="192" formatCode="d\-mmm\-yy"/>
    <numFmt numFmtId="193" formatCode="#,##0\ &quot;F&quot;;[Red]\-#,##0\ &quot;F&quot;"/>
    <numFmt numFmtId="194" formatCode="dd\-mmm\-yy_)"/>
    <numFmt numFmtId="195" formatCode="0.0000"/>
    <numFmt numFmtId="196" formatCode="_-* #,##0_-;\-* #,##0_-;_-* &quot;-&quot;??_-;_-@_-"/>
    <numFmt numFmtId="197" formatCode="_-* #,##0.00_-;\-* #,##0.00_-;_-* &quot;-&quot;_-;_-@_-"/>
    <numFmt numFmtId="198" formatCode="0.000000000000000000000"/>
    <numFmt numFmtId="199" formatCode="[$-107041E]d\ mmmm\ yyyy;@"/>
    <numFmt numFmtId="200" formatCode="_-* #,##0.0000_-;\-* #,##0.0000_-;_-* &quot;-&quot;_-;_-@_-"/>
    <numFmt numFmtId="201" formatCode="0.00\ &quot;%&quot;"/>
    <numFmt numFmtId="202" formatCode="#,###&quot;  &quot;"/>
    <numFmt numFmtId="203" formatCode="_(* #,##0.00_);_(* \(#,##0.00\);_(* &quot;-&quot;??_);_(@_)"/>
    <numFmt numFmtId="204" formatCode="_-* #,##0.00000000_-;\-* #,##0.00000000_-;_-* &quot;-&quot;_-;_-@_-"/>
    <numFmt numFmtId="205" formatCode="_(&quot;$&quot;* #,##0.00_);_(&quot;$&quot;* \(#,##0.00\);_(&quot;$&quot;* &quot;-&quot;??_);_(@_)"/>
    <numFmt numFmtId="206" formatCode="#,###"/>
  </numFmts>
  <fonts count="110">
    <font>
      <sz val="14"/>
      <name val="Cordia New"/>
      <family val="2"/>
    </font>
    <font>
      <sz val="11"/>
      <name val="Tahoma"/>
      <family val="2"/>
    </font>
    <font>
      <b/>
      <sz val="15"/>
      <name val="AngsanaUPC"/>
      <family val="1"/>
    </font>
    <font>
      <b/>
      <sz val="14"/>
      <name val="AngsanaUPC"/>
      <family val="1"/>
    </font>
    <font>
      <b/>
      <sz val="16"/>
      <name val="AngsanaUPC"/>
      <family val="1"/>
    </font>
    <font>
      <sz val="14"/>
      <name val="AngsanaUPC"/>
      <family val="1"/>
    </font>
    <font>
      <sz val="15"/>
      <name val="Browallia New"/>
      <family val="2"/>
    </font>
    <font>
      <sz val="12"/>
      <name val="AngsanaUPC"/>
      <family val="1"/>
    </font>
    <font>
      <b/>
      <sz val="18"/>
      <color indexed="18"/>
      <name val="IrisUPC"/>
      <family val="2"/>
    </font>
    <font>
      <sz val="18"/>
      <name val="AngsanaUPC"/>
      <family val="1"/>
    </font>
    <font>
      <b/>
      <sz val="18"/>
      <name val="AngsanaUPC"/>
      <family val="1"/>
    </font>
    <font>
      <sz val="14"/>
      <color indexed="17"/>
      <name val="AngsanaUPC"/>
      <family val="1"/>
    </font>
    <font>
      <b/>
      <sz val="16"/>
      <color indexed="10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sz val="14"/>
      <color indexed="12"/>
      <name val="AngsanaUPC"/>
      <family val="1"/>
    </font>
    <font>
      <sz val="14"/>
      <color indexed="20"/>
      <name val="AngsanaUPC"/>
      <family val="1"/>
    </font>
    <font>
      <sz val="14"/>
      <color indexed="8"/>
      <name val="AngsanaUPC"/>
      <family val="1"/>
    </font>
    <font>
      <sz val="14"/>
      <color indexed="8"/>
      <name val="EucrosiaUPC"/>
      <family val="1"/>
    </font>
    <font>
      <b/>
      <sz val="15"/>
      <name val="Browallia New"/>
      <family val="2"/>
    </font>
    <font>
      <sz val="20"/>
      <color indexed="10"/>
      <name val="AngsanaUPC"/>
      <family val="1"/>
    </font>
    <font>
      <b/>
      <sz val="18"/>
      <name val="IrisUPC"/>
      <family val="2"/>
    </font>
    <font>
      <b/>
      <sz val="18"/>
      <color indexed="62"/>
      <name val="AngsanaUPC"/>
      <family val="1"/>
    </font>
    <font>
      <b/>
      <sz val="18"/>
      <color indexed="60"/>
      <name val="AngsanaUPC"/>
      <family val="1"/>
    </font>
    <font>
      <sz val="14"/>
      <color indexed="60"/>
      <name val="AngsanaUPC"/>
      <family val="1"/>
    </font>
    <font>
      <b/>
      <sz val="16"/>
      <color indexed="16"/>
      <name val="AngsanaUPC"/>
      <family val="1"/>
    </font>
    <font>
      <b/>
      <sz val="22"/>
      <color indexed="10"/>
      <name val="AngsanaUPC"/>
      <family val="1"/>
    </font>
    <font>
      <sz val="16"/>
      <name val="AngsanaUPC"/>
      <family val="1"/>
    </font>
    <font>
      <sz val="16"/>
      <color indexed="17"/>
      <name val="AngsanaUPC"/>
      <family val="1"/>
    </font>
    <font>
      <sz val="16"/>
      <color indexed="10"/>
      <name val="AngsanaUPC"/>
      <family val="1"/>
    </font>
    <font>
      <b/>
      <sz val="18"/>
      <color indexed="12"/>
      <name val="AngsanaUPC"/>
      <family val="1"/>
    </font>
    <font>
      <b/>
      <sz val="20"/>
      <color indexed="10"/>
      <name val="AngsanaUPC"/>
      <family val="1"/>
    </font>
    <font>
      <b/>
      <sz val="16"/>
      <color indexed="17"/>
      <name val="AngsanaUPC"/>
      <family val="1"/>
    </font>
    <font>
      <b/>
      <sz val="16"/>
      <color indexed="8"/>
      <name val="AngsanaUPC"/>
      <family val="1"/>
    </font>
    <font>
      <sz val="16"/>
      <color indexed="20"/>
      <name val="AngsanaUPC"/>
      <family val="1"/>
    </font>
    <font>
      <sz val="16"/>
      <color indexed="12"/>
      <name val="AngsanaUPC"/>
      <family val="1"/>
    </font>
    <font>
      <sz val="16"/>
      <color indexed="8"/>
      <name val="AngsanaUPC"/>
      <family val="1"/>
    </font>
    <font>
      <b/>
      <sz val="16"/>
      <color indexed="12"/>
      <name val="AngsanaUPC"/>
      <family val="1"/>
    </font>
    <font>
      <sz val="14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b/>
      <sz val="17"/>
      <name val="TH SarabunPSK"/>
      <family val="2"/>
    </font>
    <font>
      <sz val="13"/>
      <name val="TH SarabunPSK"/>
      <family val="2"/>
    </font>
    <font>
      <u val="single"/>
      <sz val="14"/>
      <name val="TH SarabunPSK"/>
      <family val="2"/>
    </font>
    <font>
      <vertAlign val="subscript"/>
      <sz val="14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u val="single"/>
      <sz val="14"/>
      <name val="TH SarabunPSK"/>
      <family val="2"/>
    </font>
    <font>
      <b/>
      <u val="singleAccounting"/>
      <sz val="14"/>
      <name val="TH SarabunPSK"/>
      <family val="2"/>
    </font>
    <font>
      <sz val="20"/>
      <name val="TH SarabunPSK"/>
      <family val="2"/>
    </font>
    <font>
      <b/>
      <sz val="14"/>
      <color indexed="10"/>
      <name val="TH SarabunPSK"/>
      <family val="2"/>
    </font>
    <font>
      <sz val="7"/>
      <name val="Small Fonts"/>
      <family val="2"/>
    </font>
    <font>
      <sz val="14"/>
      <color indexed="9"/>
      <name val="EucrosiaUPC"/>
      <family val="1"/>
    </font>
    <font>
      <u val="single"/>
      <sz val="11"/>
      <color indexed="20"/>
      <name val="Tahoma"/>
      <family val="2"/>
    </font>
    <font>
      <b/>
      <sz val="18"/>
      <color indexed="62"/>
      <name val="Tahoma"/>
      <family val="2"/>
    </font>
    <font>
      <b/>
      <sz val="13"/>
      <color indexed="62"/>
      <name val="EucrosiaUPC"/>
      <family val="1"/>
    </font>
    <font>
      <sz val="10"/>
      <name val="Helv"/>
      <family val="2"/>
    </font>
    <font>
      <sz val="12"/>
      <name val="????"/>
      <family val="2"/>
    </font>
    <font>
      <u val="single"/>
      <sz val="11"/>
      <color indexed="12"/>
      <name val="Tahoma"/>
      <family val="2"/>
    </font>
    <font>
      <b/>
      <sz val="14"/>
      <color indexed="9"/>
      <name val="EucrosiaUPC"/>
      <family val="1"/>
    </font>
    <font>
      <sz val="10"/>
      <name val="Arial"/>
      <family val="2"/>
    </font>
    <font>
      <sz val="11"/>
      <name val="?? ?????"/>
      <family val="2"/>
    </font>
    <font>
      <sz val="8"/>
      <name val="Arial"/>
      <family val="2"/>
    </font>
    <font>
      <sz val="14"/>
      <color indexed="10"/>
      <name val="EucrosiaUPC"/>
      <family val="1"/>
    </font>
    <font>
      <sz val="10"/>
      <color indexed="8"/>
      <name val="Arial"/>
      <family val="2"/>
    </font>
    <font>
      <sz val="16"/>
      <name val="DilleniaUPC"/>
      <family val="1"/>
    </font>
    <font>
      <i/>
      <sz val="14"/>
      <color indexed="23"/>
      <name val="EucrosiaUPC"/>
      <family val="1"/>
    </font>
    <font>
      <b/>
      <sz val="15"/>
      <color indexed="62"/>
      <name val="EucrosiaUPC"/>
      <family val="1"/>
    </font>
    <font>
      <b/>
      <sz val="14"/>
      <color indexed="8"/>
      <name val="EucrosiaUPC"/>
      <family val="1"/>
    </font>
    <font>
      <b/>
      <sz val="11"/>
      <color indexed="62"/>
      <name val="EucrosiaUPC"/>
      <family val="1"/>
    </font>
    <font>
      <b/>
      <sz val="14"/>
      <color indexed="63"/>
      <name val="EucrosiaUPC"/>
      <family val="1"/>
    </font>
    <font>
      <sz val="14"/>
      <color indexed="62"/>
      <name val="EucrosiaUPC"/>
      <family val="1"/>
    </font>
    <font>
      <b/>
      <sz val="14"/>
      <color indexed="53"/>
      <name val="EucrosiaUPC"/>
      <family val="1"/>
    </font>
    <font>
      <sz val="14"/>
      <color indexed="16"/>
      <name val="EucrosiaUPC"/>
      <family val="1"/>
    </font>
    <font>
      <sz val="14"/>
      <color indexed="53"/>
      <name val="EucrosiaUPC"/>
      <family val="1"/>
    </font>
    <font>
      <sz val="14"/>
      <color indexed="19"/>
      <name val="EucrosiaUPC"/>
      <family val="1"/>
    </font>
    <font>
      <sz val="14"/>
      <color indexed="17"/>
      <name val="EucrosiaUPC"/>
      <family val="1"/>
    </font>
    <font>
      <sz val="14"/>
      <name val="SV Rojchana"/>
      <family val="2"/>
    </font>
    <font>
      <sz val="11"/>
      <name val="??"/>
      <family val="2"/>
    </font>
    <font>
      <sz val="12"/>
      <name val="Helv"/>
      <family val="2"/>
    </font>
    <font>
      <b/>
      <sz val="14"/>
      <name val="Angsana New"/>
      <family val="1"/>
    </font>
    <font>
      <b/>
      <i/>
      <sz val="24"/>
      <color indexed="49"/>
      <name val="Arial Narrow"/>
      <family val="2"/>
    </font>
    <font>
      <sz val="12"/>
      <name val="Times New Roman"/>
      <family val="1"/>
    </font>
    <font>
      <b/>
      <sz val="12"/>
      <name val="Arial"/>
      <family val="2"/>
    </font>
    <font>
      <b/>
      <i/>
      <sz val="18"/>
      <color indexed="28"/>
      <name val="AngsanaUPC"/>
      <family val="1"/>
    </font>
    <font>
      <b/>
      <sz val="18"/>
      <color indexed="18"/>
      <name val="EucrosiaUPC"/>
      <family val="1"/>
    </font>
    <font>
      <sz val="14"/>
      <color theme="1"/>
      <name val="EucrosiaUPC"/>
      <family val="1"/>
    </font>
    <font>
      <u val="single"/>
      <sz val="11"/>
      <color rgb="FF800080"/>
      <name val="Calibri"/>
      <family val="2"/>
    </font>
    <font>
      <sz val="14"/>
      <color theme="0"/>
      <name val="EucrosiaUPC"/>
      <family val="1"/>
    </font>
    <font>
      <u val="single"/>
      <sz val="11"/>
      <color rgb="FF0000FF"/>
      <name val="Calibri"/>
      <family val="2"/>
    </font>
    <font>
      <sz val="14"/>
      <color rgb="FFFF0000"/>
      <name val="EucrosiaUPC"/>
      <family val="1"/>
    </font>
    <font>
      <b/>
      <sz val="18"/>
      <color theme="3"/>
      <name val="Cambria"/>
      <family val="2"/>
    </font>
    <font>
      <i/>
      <sz val="14"/>
      <color rgb="FF7F7F7F"/>
      <name val="EucrosiaUPC"/>
      <family val="1"/>
    </font>
    <font>
      <b/>
      <sz val="15"/>
      <color theme="3"/>
      <name val="EucrosiaUPC"/>
      <family val="1"/>
    </font>
    <font>
      <b/>
      <sz val="13"/>
      <color theme="3"/>
      <name val="EucrosiaUPC"/>
      <family val="1"/>
    </font>
    <font>
      <b/>
      <sz val="11"/>
      <color theme="3"/>
      <name val="EucrosiaUPC"/>
      <family val="1"/>
    </font>
    <font>
      <b/>
      <sz val="14"/>
      <color rgb="FFFA7D00"/>
      <name val="EucrosiaUPC"/>
      <family val="1"/>
    </font>
    <font>
      <sz val="14"/>
      <color rgb="FF3F3F76"/>
      <name val="EucrosiaUPC"/>
      <family val="1"/>
    </font>
    <font>
      <b/>
      <sz val="14"/>
      <color rgb="FF3F3F3F"/>
      <name val="EucrosiaUPC"/>
      <family val="1"/>
    </font>
    <font>
      <b/>
      <sz val="14"/>
      <color theme="0"/>
      <name val="EucrosiaUPC"/>
      <family val="1"/>
    </font>
    <font>
      <sz val="14"/>
      <color rgb="FFFA7D00"/>
      <name val="EucrosiaUPC"/>
      <family val="1"/>
    </font>
    <font>
      <b/>
      <sz val="14"/>
      <color theme="1"/>
      <name val="EucrosiaUPC"/>
      <family val="1"/>
    </font>
    <font>
      <sz val="14"/>
      <color rgb="FF006100"/>
      <name val="EucrosiaUPC"/>
      <family val="1"/>
    </font>
    <font>
      <sz val="14"/>
      <color rgb="FF9C0006"/>
      <name val="EucrosiaUPC"/>
      <family val="1"/>
    </font>
    <font>
      <sz val="14"/>
      <color rgb="FF9C6500"/>
      <name val="EucrosiaUPC"/>
      <family val="1"/>
    </font>
    <font>
      <b/>
      <sz val="14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 style="hair"/>
    </border>
    <border>
      <left/>
      <right style="thin"/>
      <top/>
      <bottom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 style="thin"/>
      <bottom style="thin"/>
    </border>
    <border>
      <left/>
      <right/>
      <top style="hair"/>
      <bottom style="thin"/>
    </border>
    <border>
      <left style="thin"/>
      <right style="thin"/>
      <top/>
      <bottom style="double"/>
    </border>
    <border>
      <left style="thin"/>
      <right style="thin"/>
      <top style="double"/>
      <bottom style="hair"/>
    </border>
    <border>
      <left style="thin"/>
      <right style="thin"/>
      <top style="double"/>
      <bottom/>
    </border>
    <border>
      <left style="thin"/>
      <right/>
      <top>
        <color indexed="63"/>
      </top>
      <bottom style="hair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/>
      <bottom style="hair"/>
    </border>
    <border>
      <left/>
      <right style="thin"/>
      <top style="double"/>
      <bottom style="double"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/>
      <right style="thin"/>
      <top style="hair"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/>
      <right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55" fillId="0" borderId="0">
      <alignment/>
      <protection/>
    </xf>
    <xf numFmtId="0" fontId="90" fillId="2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0" fillId="3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4" borderId="0" applyNumberFormat="0" applyBorder="0" applyAlignment="0" applyProtection="0"/>
    <xf numFmtId="178" fontId="5" fillId="0" borderId="0" applyFont="0" applyFill="0" applyBorder="0" applyAlignment="0" applyProtection="0"/>
    <xf numFmtId="0" fontId="9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1" fillId="0" borderId="0" applyFill="0" applyBorder="0" applyAlignment="0">
      <protection/>
    </xf>
    <xf numFmtId="183" fontId="0" fillId="0" borderId="0" applyFont="0" applyFill="0" applyBorder="0" applyAlignment="0" applyProtection="0"/>
    <xf numFmtId="0" fontId="61" fillId="0" borderId="0" applyFill="0" applyBorder="0" applyAlignment="0">
      <protection/>
    </xf>
    <xf numFmtId="9" fontId="0" fillId="0" borderId="0" applyFont="0" applyFill="0" applyBorder="0" applyAlignment="0" applyProtection="0"/>
    <xf numFmtId="0" fontId="90" fillId="5" borderId="0" applyNumberFormat="0" applyBorder="0" applyAlignment="0" applyProtection="0"/>
    <xf numFmtId="0" fontId="0" fillId="6" borderId="1" applyNumberFormat="0" applyFont="0" applyAlignment="0" applyProtection="0"/>
    <xf numFmtId="0" fontId="94" fillId="0" borderId="0" applyNumberFormat="0" applyFill="0" applyBorder="0" applyAlignment="0" applyProtection="0"/>
    <xf numFmtId="0" fontId="90" fillId="7" borderId="0" applyNumberFormat="0" applyBorder="0" applyAlignment="0" applyProtection="0"/>
    <xf numFmtId="184" fontId="69" fillId="0" borderId="0" applyFont="0" applyFill="0" applyBorder="0" applyAlignment="0" applyProtection="0"/>
    <xf numFmtId="0" fontId="95" fillId="0" borderId="0" applyNumberFormat="0" applyFill="0" applyBorder="0" applyAlignment="0" applyProtection="0"/>
    <xf numFmtId="182" fontId="65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2" applyNumberFormat="0" applyFill="0" applyAlignment="0" applyProtection="0"/>
    <xf numFmtId="185" fontId="5" fillId="0" borderId="0" applyFont="0" applyFill="0" applyBorder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99" fillId="0" borderId="0" applyNumberFormat="0" applyFill="0" applyBorder="0" applyAlignment="0" applyProtection="0"/>
    <xf numFmtId="187" fontId="65" fillId="0" borderId="0" applyFont="0" applyFill="0" applyBorder="0" applyAlignment="0" applyProtection="0"/>
    <xf numFmtId="0" fontId="100" fillId="8" borderId="5" applyNumberFormat="0" applyAlignment="0" applyProtection="0"/>
    <xf numFmtId="0" fontId="101" fillId="9" borderId="5" applyNumberFormat="0" applyAlignment="0" applyProtection="0"/>
    <xf numFmtId="0" fontId="102" fillId="8" borderId="6" applyNumberFormat="0" applyAlignment="0" applyProtection="0"/>
    <xf numFmtId="0" fontId="103" fillId="10" borderId="7" applyNumberFormat="0" applyAlignment="0" applyProtection="0"/>
    <xf numFmtId="0" fontId="90" fillId="11" borderId="0" applyNumberFormat="0" applyBorder="0" applyAlignment="0" applyProtection="0"/>
    <xf numFmtId="0" fontId="104" fillId="0" borderId="8" applyNumberFormat="0" applyFill="0" applyAlignment="0" applyProtection="0"/>
    <xf numFmtId="186" fontId="65" fillId="0" borderId="0" applyFont="0" applyFill="0" applyBorder="0" applyAlignment="0" applyProtection="0"/>
    <xf numFmtId="0" fontId="105" fillId="0" borderId="9" applyNumberFormat="0" applyFill="0" applyAlignment="0" applyProtection="0"/>
    <xf numFmtId="181" fontId="64" fillId="0" borderId="0" applyFont="0" applyFill="0" applyBorder="0" applyAlignment="0" applyProtection="0"/>
    <xf numFmtId="0" fontId="106" fillId="12" borderId="0" applyNumberFormat="0" applyBorder="0" applyAlignment="0" applyProtection="0"/>
    <xf numFmtId="0" fontId="92" fillId="13" borderId="0" applyNumberFormat="0" applyBorder="0" applyAlignment="0" applyProtection="0"/>
    <xf numFmtId="0" fontId="107" fillId="14" borderId="0" applyNumberFormat="0" applyBorder="0" applyAlignment="0" applyProtection="0"/>
    <xf numFmtId="0" fontId="108" fillId="15" borderId="0" applyNumberFormat="0" applyBorder="0" applyAlignment="0" applyProtection="0"/>
    <xf numFmtId="0" fontId="92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0" fillId="21" borderId="0" applyNumberFormat="0" applyBorder="0" applyAlignment="0" applyProtection="0"/>
    <xf numFmtId="189" fontId="69" fillId="0" borderId="0" applyFill="0" applyBorder="0" applyAlignment="0">
      <protection/>
    </xf>
    <xf numFmtId="190" fontId="64" fillId="0" borderId="0" applyFont="0" applyFill="0" applyBorder="0" applyAlignment="0" applyProtection="0"/>
    <xf numFmtId="0" fontId="90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0" fillId="25" borderId="0" applyNumberFormat="0" applyBorder="0" applyAlignment="0" applyProtection="0"/>
    <xf numFmtId="0" fontId="92" fillId="25" borderId="0" applyNumberFormat="0" applyBorder="0" applyAlignment="0" applyProtection="0"/>
    <xf numFmtId="0" fontId="61" fillId="0" borderId="0" applyFont="0" applyFill="0" applyBorder="0" applyAlignment="0" applyProtection="0"/>
    <xf numFmtId="0" fontId="81" fillId="0" borderId="0">
      <alignment vertical="center"/>
      <protection/>
    </xf>
    <xf numFmtId="0" fontId="92" fillId="26" borderId="0" applyNumberFormat="0" applyBorder="0" applyAlignment="0" applyProtection="0"/>
    <xf numFmtId="0" fontId="90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29" borderId="0" applyNumberFormat="0" applyBorder="0" applyAlignment="0" applyProtection="0"/>
    <xf numFmtId="0" fontId="92" fillId="30" borderId="0" applyNumberFormat="0" applyBorder="0" applyAlignment="0" applyProtection="0"/>
    <xf numFmtId="0" fontId="90" fillId="31" borderId="0" applyNumberFormat="0" applyBorder="0" applyAlignment="0" applyProtection="0"/>
    <xf numFmtId="190" fontId="64" fillId="0" borderId="0" applyFont="0" applyFill="0" applyBorder="0" applyAlignment="0" applyProtection="0"/>
    <xf numFmtId="184" fontId="69" fillId="0" borderId="0" applyFont="0" applyFill="0" applyBorder="0" applyAlignment="0" applyProtection="0"/>
    <xf numFmtId="191" fontId="69" fillId="0" borderId="0" applyFont="0" applyFill="0" applyBorder="0" applyAlignment="0" applyProtection="0"/>
    <xf numFmtId="0" fontId="82" fillId="0" borderId="0">
      <alignment/>
      <protection/>
    </xf>
    <xf numFmtId="0" fontId="83" fillId="0" borderId="0">
      <alignment/>
      <protection/>
    </xf>
    <xf numFmtId="9" fontId="64" fillId="7" borderId="0">
      <alignment/>
      <protection/>
    </xf>
    <xf numFmtId="0" fontId="84" fillId="0" borderId="10" applyNumberFormat="0" applyFont="0" applyBorder="0" applyAlignment="0" applyProtection="0"/>
    <xf numFmtId="0" fontId="85" fillId="32" borderId="11">
      <alignment horizontal="centerContinuous" vertical="top"/>
      <protection/>
    </xf>
    <xf numFmtId="0" fontId="64" fillId="0" borderId="0" applyFill="0" applyBorder="0" applyAlignment="0">
      <protection/>
    </xf>
    <xf numFmtId="179" fontId="60" fillId="0" borderId="0" applyFill="0" applyBorder="0" applyAlignment="0">
      <protection/>
    </xf>
    <xf numFmtId="0" fontId="86" fillId="0" borderId="0" applyFill="0" applyBorder="0" applyAlignment="0">
      <protection/>
    </xf>
    <xf numFmtId="0" fontId="61" fillId="0" borderId="0" applyFill="0" applyBorder="0" applyAlignment="0">
      <protection/>
    </xf>
    <xf numFmtId="188" fontId="69" fillId="0" borderId="0" applyFill="0" applyBorder="0" applyAlignment="0">
      <protection/>
    </xf>
    <xf numFmtId="189" fontId="69" fillId="0" borderId="0" applyFill="0" applyBorder="0" applyAlignment="0">
      <protection/>
    </xf>
    <xf numFmtId="179" fontId="60" fillId="0" borderId="0" applyFill="0" applyBorder="0" applyAlignment="0">
      <protection/>
    </xf>
    <xf numFmtId="188" fontId="69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1" fillId="0" borderId="0" applyFont="0" applyFill="0" applyBorder="0" applyAlignment="0" applyProtection="0"/>
    <xf numFmtId="178" fontId="64" fillId="0" borderId="0" applyFont="0" applyFill="0" applyBorder="0" applyAlignment="0" applyProtection="0"/>
    <xf numFmtId="0" fontId="85" fillId="32" borderId="11">
      <alignment horizontal="centerContinuous" vertical="top"/>
      <protection/>
    </xf>
    <xf numFmtId="179" fontId="60" fillId="0" borderId="0" applyFont="0" applyFill="0" applyBorder="0" applyAlignment="0" applyProtection="0"/>
    <xf numFmtId="58" fontId="68" fillId="0" borderId="0" applyFill="0" applyBorder="0" applyAlignment="0">
      <protection/>
    </xf>
    <xf numFmtId="192" fontId="3" fillId="33" borderId="0">
      <alignment horizontal="centerContinuous"/>
      <protection/>
    </xf>
    <xf numFmtId="188" fontId="69" fillId="0" borderId="0" applyFill="0" applyBorder="0" applyAlignment="0">
      <protection/>
    </xf>
    <xf numFmtId="179" fontId="60" fillId="0" borderId="0" applyFill="0" applyBorder="0" applyAlignment="0">
      <protection/>
    </xf>
    <xf numFmtId="188" fontId="69" fillId="0" borderId="0" applyFill="0" applyBorder="0" applyAlignment="0">
      <protection/>
    </xf>
    <xf numFmtId="189" fontId="69" fillId="0" borderId="0" applyFill="0" applyBorder="0" applyAlignment="0">
      <protection/>
    </xf>
    <xf numFmtId="179" fontId="60" fillId="0" borderId="0" applyFill="0" applyBorder="0" applyAlignment="0">
      <protection/>
    </xf>
    <xf numFmtId="186" fontId="66" fillId="32" borderId="0" applyNumberFormat="0" applyBorder="0" applyAlignment="0" applyProtection="0"/>
    <xf numFmtId="0" fontId="87" fillId="0" borderId="12" applyNumberFormat="0" applyAlignment="0" applyProtection="0"/>
    <xf numFmtId="0" fontId="87" fillId="0" borderId="13">
      <alignment horizontal="left" vertical="center"/>
      <protection/>
    </xf>
    <xf numFmtId="10" fontId="66" fillId="34" borderId="14" applyNumberFormat="0" applyBorder="0" applyAlignment="0" applyProtection="0"/>
    <xf numFmtId="188" fontId="69" fillId="0" borderId="0" applyFill="0" applyBorder="0" applyAlignment="0">
      <protection/>
    </xf>
    <xf numFmtId="179" fontId="60" fillId="0" borderId="0" applyFill="0" applyBorder="0" applyAlignment="0">
      <protection/>
    </xf>
    <xf numFmtId="188" fontId="69" fillId="0" borderId="0" applyFill="0" applyBorder="0" applyAlignment="0">
      <protection/>
    </xf>
    <xf numFmtId="179" fontId="60" fillId="0" borderId="0" applyFill="0" applyBorder="0" applyAlignment="0">
      <protection/>
    </xf>
    <xf numFmtId="193" fontId="86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188" fontId="69" fillId="0" borderId="0" applyFont="0" applyFill="0" applyBorder="0" applyAlignment="0" applyProtection="0"/>
    <xf numFmtId="10" fontId="64" fillId="0" borderId="0" applyFont="0" applyFill="0" applyBorder="0" applyAlignment="0" applyProtection="0"/>
    <xf numFmtId="188" fontId="69" fillId="0" borderId="0" applyFill="0" applyBorder="0" applyAlignment="0">
      <protection/>
    </xf>
    <xf numFmtId="179" fontId="60" fillId="0" borderId="0" applyFill="0" applyBorder="0" applyAlignment="0">
      <protection/>
    </xf>
    <xf numFmtId="188" fontId="69" fillId="0" borderId="0" applyFill="0" applyBorder="0" applyAlignment="0">
      <protection/>
    </xf>
    <xf numFmtId="189" fontId="69" fillId="0" borderId="0" applyFill="0" applyBorder="0" applyAlignment="0">
      <protection/>
    </xf>
    <xf numFmtId="179" fontId="60" fillId="0" borderId="0" applyFill="0" applyBorder="0" applyAlignment="0">
      <protection/>
    </xf>
    <xf numFmtId="0" fontId="88" fillId="7" borderId="0">
      <alignment/>
      <protection/>
    </xf>
    <xf numFmtId="49" fontId="68" fillId="0" borderId="0" applyFill="0" applyBorder="0" applyAlignment="0">
      <protection/>
    </xf>
    <xf numFmtId="0" fontId="61" fillId="0" borderId="0" applyFill="0" applyBorder="0" applyAlignment="0">
      <protection/>
    </xf>
    <xf numFmtId="194" fontId="69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91">
    <xf numFmtId="0" fontId="0" fillId="0" borderId="0" xfId="0" applyAlignment="1">
      <alignment/>
    </xf>
    <xf numFmtId="0" fontId="2" fillId="0" borderId="0" xfId="133" applyFont="1">
      <alignment/>
      <protection/>
    </xf>
    <xf numFmtId="0" fontId="3" fillId="0" borderId="0" xfId="133" applyFont="1">
      <alignment/>
      <protection/>
    </xf>
    <xf numFmtId="0" fontId="4" fillId="0" borderId="0" xfId="133" applyFont="1">
      <alignment/>
      <protection/>
    </xf>
    <xf numFmtId="0" fontId="5" fillId="0" borderId="0" xfId="133">
      <alignment/>
      <protection/>
    </xf>
    <xf numFmtId="0" fontId="6" fillId="0" borderId="0" xfId="133" applyFont="1" applyBorder="1" applyAlignment="1">
      <alignment horizontal="center"/>
      <protection/>
    </xf>
    <xf numFmtId="0" fontId="7" fillId="0" borderId="0" xfId="133" applyFont="1" applyAlignment="1">
      <alignment horizontal="center"/>
      <protection/>
    </xf>
    <xf numFmtId="0" fontId="8" fillId="0" borderId="0" xfId="133" applyFont="1" applyFill="1" applyAlignment="1">
      <alignment horizontal="center"/>
      <protection/>
    </xf>
    <xf numFmtId="0" fontId="9" fillId="0" borderId="0" xfId="133" applyFont="1">
      <alignment/>
      <protection/>
    </xf>
    <xf numFmtId="0" fontId="10" fillId="0" borderId="0" xfId="133" applyFont="1">
      <alignment/>
      <protection/>
    </xf>
    <xf numFmtId="0" fontId="10" fillId="0" borderId="0" xfId="133" applyFont="1" applyAlignment="1">
      <alignment horizontal="center" vertical="center"/>
      <protection/>
    </xf>
    <xf numFmtId="0" fontId="10" fillId="0" borderId="15" xfId="133" applyFont="1" applyBorder="1" applyAlignment="1">
      <alignment horizontal="center"/>
      <protection/>
    </xf>
    <xf numFmtId="0" fontId="9" fillId="0" borderId="0" xfId="133" applyFont="1" applyAlignment="1">
      <alignment horizontal="center" vertical="center"/>
      <protection/>
    </xf>
    <xf numFmtId="0" fontId="9" fillId="0" borderId="0" xfId="133" applyFont="1" applyAlignment="1">
      <alignment horizontal="left"/>
      <protection/>
    </xf>
    <xf numFmtId="0" fontId="5" fillId="0" borderId="0" xfId="133" applyAlignment="1">
      <alignment horizontal="left"/>
      <protection/>
    </xf>
    <xf numFmtId="0" fontId="3" fillId="0" borderId="0" xfId="133" applyFont="1" applyAlignment="1">
      <alignment horizontal="center"/>
      <protection/>
    </xf>
    <xf numFmtId="0" fontId="5" fillId="0" borderId="0" xfId="133" applyAlignment="1">
      <alignment horizontal="center"/>
      <protection/>
    </xf>
    <xf numFmtId="0" fontId="5" fillId="0" borderId="0" xfId="133" applyFont="1" applyAlignment="1">
      <alignment horizontal="left"/>
      <protection/>
    </xf>
    <xf numFmtId="0" fontId="5" fillId="0" borderId="0" xfId="133" applyFont="1" applyAlignment="1">
      <alignment horizontal="center"/>
      <protection/>
    </xf>
    <xf numFmtId="0" fontId="5" fillId="0" borderId="0" xfId="133" applyFont="1">
      <alignment/>
      <protection/>
    </xf>
    <xf numFmtId="0" fontId="2" fillId="0" borderId="0" xfId="133" applyFont="1" applyAlignment="1">
      <alignment vertical="center"/>
      <protection/>
    </xf>
    <xf numFmtId="0" fontId="5" fillId="0" borderId="0" xfId="133" applyAlignment="1">
      <alignment horizontal="center" vertical="center"/>
      <protection/>
    </xf>
    <xf numFmtId="195" fontId="11" fillId="0" borderId="0" xfId="133" applyNumberFormat="1" applyFont="1" applyAlignment="1">
      <alignment horizontal="center" vertical="center"/>
      <protection/>
    </xf>
    <xf numFmtId="195" fontId="11" fillId="0" borderId="0" xfId="133" applyNumberFormat="1" applyFont="1" applyBorder="1" applyAlignment="1">
      <alignment horizontal="center"/>
      <protection/>
    </xf>
    <xf numFmtId="0" fontId="12" fillId="0" borderId="0" xfId="133" applyFont="1">
      <alignment/>
      <protection/>
    </xf>
    <xf numFmtId="0" fontId="12" fillId="0" borderId="0" xfId="133" applyFont="1" applyAlignment="1">
      <alignment horizontal="center"/>
      <protection/>
    </xf>
    <xf numFmtId="195" fontId="12" fillId="0" borderId="0" xfId="133" applyNumberFormat="1" applyFont="1" applyAlignment="1">
      <alignment horizontal="center"/>
      <protection/>
    </xf>
    <xf numFmtId="0" fontId="4" fillId="0" borderId="0" xfId="133" applyFont="1" applyAlignment="1">
      <alignment horizontal="center"/>
      <protection/>
    </xf>
    <xf numFmtId="0" fontId="9" fillId="0" borderId="0" xfId="133" applyFont="1" applyAlignment="1">
      <alignment horizontal="center"/>
      <protection/>
    </xf>
    <xf numFmtId="0" fontId="9" fillId="0" borderId="0" xfId="133" applyFont="1" applyAlignment="1">
      <alignment horizontal="right"/>
      <protection/>
    </xf>
    <xf numFmtId="0" fontId="10" fillId="0" borderId="15" xfId="133" applyFont="1" applyBorder="1" applyAlignment="1">
      <alignment horizontal="right"/>
      <protection/>
    </xf>
    <xf numFmtId="0" fontId="10" fillId="0" borderId="15" xfId="133" applyFont="1" applyBorder="1">
      <alignment/>
      <protection/>
    </xf>
    <xf numFmtId="0" fontId="10" fillId="0" borderId="0" xfId="133" applyFont="1" applyAlignment="1">
      <alignment horizontal="center"/>
      <protection/>
    </xf>
    <xf numFmtId="0" fontId="10" fillId="0" borderId="16" xfId="133" applyFont="1" applyFill="1" applyBorder="1" applyAlignment="1">
      <alignment horizontal="center"/>
      <protection/>
    </xf>
    <xf numFmtId="0" fontId="9" fillId="0" borderId="0" xfId="133" applyFont="1" applyFill="1" applyBorder="1" applyAlignment="1">
      <alignment horizontal="center"/>
      <protection/>
    </xf>
    <xf numFmtId="180" fontId="9" fillId="0" borderId="0" xfId="133" applyNumberFormat="1" applyFont="1" applyAlignment="1">
      <alignment/>
      <protection/>
    </xf>
    <xf numFmtId="0" fontId="5" fillId="0" borderId="0" xfId="133" applyAlignment="1">
      <alignment horizontal="right"/>
      <protection/>
    </xf>
    <xf numFmtId="180" fontId="5" fillId="0" borderId="0" xfId="133" applyNumberFormat="1" applyAlignment="1">
      <alignment/>
      <protection/>
    </xf>
    <xf numFmtId="196" fontId="5" fillId="0" borderId="0" xfId="130" applyNumberFormat="1" applyAlignment="1">
      <alignment/>
    </xf>
    <xf numFmtId="0" fontId="3" fillId="0" borderId="0" xfId="133" applyFont="1" applyAlignment="1">
      <alignment horizontal="right"/>
      <protection/>
    </xf>
    <xf numFmtId="180" fontId="13" fillId="0" borderId="0" xfId="133" applyNumberFormat="1" applyFont="1" applyFill="1" applyAlignment="1">
      <alignment/>
      <protection/>
    </xf>
    <xf numFmtId="180" fontId="14" fillId="0" borderId="0" xfId="133" applyNumberFormat="1" applyFont="1" applyFill="1" applyAlignment="1">
      <alignment/>
      <protection/>
    </xf>
    <xf numFmtId="0" fontId="14" fillId="0" borderId="0" xfId="133" applyFont="1" applyFill="1" applyAlignment="1">
      <alignment/>
      <protection/>
    </xf>
    <xf numFmtId="180" fontId="5" fillId="0" borderId="0" xfId="133" applyNumberFormat="1" applyFont="1" applyFill="1" applyAlignment="1">
      <alignment horizontal="left"/>
      <protection/>
    </xf>
    <xf numFmtId="0" fontId="5" fillId="0" borderId="0" xfId="133" applyFont="1" applyFill="1" applyAlignment="1">
      <alignment/>
      <protection/>
    </xf>
    <xf numFmtId="0" fontId="14" fillId="0" borderId="0" xfId="133" applyFont="1">
      <alignment/>
      <protection/>
    </xf>
    <xf numFmtId="0" fontId="5" fillId="0" borderId="0" xfId="133" applyFont="1" applyAlignment="1">
      <alignment horizontal="right"/>
      <protection/>
    </xf>
    <xf numFmtId="180" fontId="5" fillId="0" borderId="0" xfId="133" applyNumberFormat="1" applyFont="1" applyFill="1" applyAlignment="1">
      <alignment/>
      <protection/>
    </xf>
    <xf numFmtId="196" fontId="15" fillId="0" borderId="0" xfId="130" applyNumberFormat="1" applyFont="1" applyAlignment="1">
      <alignment/>
    </xf>
    <xf numFmtId="196" fontId="16" fillId="0" borderId="0" xfId="130" applyNumberFormat="1" applyFont="1" applyAlignment="1">
      <alignment/>
    </xf>
    <xf numFmtId="195" fontId="11" fillId="0" borderId="0" xfId="133" applyNumberFormat="1" applyFont="1" applyAlignment="1">
      <alignment/>
      <protection/>
    </xf>
    <xf numFmtId="195" fontId="17" fillId="0" borderId="0" xfId="133" applyNumberFormat="1" applyFont="1" applyAlignment="1">
      <alignment/>
      <protection/>
    </xf>
    <xf numFmtId="0" fontId="5" fillId="0" borderId="0" xfId="133" applyBorder="1" applyAlignment="1">
      <alignment horizontal="center"/>
      <protection/>
    </xf>
    <xf numFmtId="195" fontId="17" fillId="0" borderId="0" xfId="133" applyNumberFormat="1" applyFont="1" applyBorder="1" applyAlignment="1">
      <alignment horizontal="center"/>
      <protection/>
    </xf>
    <xf numFmtId="0" fontId="5" fillId="0" borderId="0" xfId="133" applyBorder="1" applyAlignment="1">
      <alignment horizontal="right"/>
      <protection/>
    </xf>
    <xf numFmtId="0" fontId="5" fillId="0" borderId="0" xfId="133" applyBorder="1">
      <alignment/>
      <protection/>
    </xf>
    <xf numFmtId="197" fontId="14" fillId="0" borderId="0" xfId="133" applyNumberFormat="1" applyFont="1" applyFill="1" applyBorder="1" applyAlignment="1">
      <alignment horizontal="center"/>
      <protection/>
    </xf>
    <xf numFmtId="178" fontId="15" fillId="0" borderId="0" xfId="130" applyFont="1" applyBorder="1" applyAlignment="1">
      <alignment horizontal="center"/>
    </xf>
    <xf numFmtId="178" fontId="16" fillId="0" borderId="0" xfId="130" applyFont="1" applyAlignment="1">
      <alignment horizontal="center"/>
    </xf>
    <xf numFmtId="0" fontId="5" fillId="0" borderId="0" xfId="133" applyFill="1" applyBorder="1" applyAlignment="1">
      <alignment horizontal="center"/>
      <protection/>
    </xf>
    <xf numFmtId="178" fontId="15" fillId="0" borderId="0" xfId="130" applyFont="1" applyAlignment="1">
      <alignment horizontal="center"/>
    </xf>
    <xf numFmtId="196" fontId="18" fillId="0" borderId="0" xfId="130" applyNumberFormat="1" applyFont="1" applyAlignment="1">
      <alignment/>
    </xf>
    <xf numFmtId="196" fontId="5" fillId="0" borderId="0" xfId="133" applyNumberFormat="1">
      <alignment/>
      <protection/>
    </xf>
    <xf numFmtId="0" fontId="19" fillId="0" borderId="0" xfId="133" applyFont="1" applyBorder="1" applyAlignment="1">
      <alignment horizontal="center"/>
      <protection/>
    </xf>
    <xf numFmtId="0" fontId="20" fillId="0" borderId="0" xfId="133" applyFont="1">
      <alignment/>
      <protection/>
    </xf>
    <xf numFmtId="0" fontId="21" fillId="0" borderId="0" xfId="133" applyFont="1" applyFill="1" applyAlignment="1">
      <alignment horizontal="center"/>
      <protection/>
    </xf>
    <xf numFmtId="0" fontId="4" fillId="0" borderId="0" xfId="133" applyFont="1" applyAlignment="1">
      <alignment/>
      <protection/>
    </xf>
    <xf numFmtId="0" fontId="22" fillId="0" borderId="0" xfId="133" applyFont="1">
      <alignment/>
      <protection/>
    </xf>
    <xf numFmtId="0" fontId="23" fillId="0" borderId="0" xfId="133" applyFont="1">
      <alignment/>
      <protection/>
    </xf>
    <xf numFmtId="0" fontId="24" fillId="0" borderId="0" xfId="133" applyFont="1">
      <alignment/>
      <protection/>
    </xf>
    <xf numFmtId="180" fontId="23" fillId="0" borderId="0" xfId="133" applyNumberFormat="1" applyFont="1">
      <alignment/>
      <protection/>
    </xf>
    <xf numFmtId="0" fontId="25" fillId="0" borderId="0" xfId="133" applyFont="1">
      <alignment/>
      <protection/>
    </xf>
    <xf numFmtId="0" fontId="5" fillId="0" borderId="0" xfId="133" applyAlignment="1">
      <alignment/>
      <protection/>
    </xf>
    <xf numFmtId="0" fontId="26" fillId="0" borderId="0" xfId="133" applyFont="1" applyAlignment="1">
      <alignment horizontal="center"/>
      <protection/>
    </xf>
    <xf numFmtId="0" fontId="27" fillId="0" borderId="0" xfId="133" applyFont="1">
      <alignment/>
      <protection/>
    </xf>
    <xf numFmtId="0" fontId="27" fillId="0" borderId="0" xfId="133" applyFont="1" applyAlignment="1">
      <alignment horizontal="center"/>
      <protection/>
    </xf>
    <xf numFmtId="0" fontId="25" fillId="0" borderId="0" xfId="133" applyFont="1" applyAlignment="1">
      <alignment vertical="center"/>
      <protection/>
    </xf>
    <xf numFmtId="0" fontId="27" fillId="0" borderId="0" xfId="133" applyFont="1" applyAlignment="1">
      <alignment horizontal="center" vertical="center"/>
      <protection/>
    </xf>
    <xf numFmtId="195" fontId="28" fillId="0" borderId="0" xfId="133" applyNumberFormat="1" applyFont="1" applyAlignment="1">
      <alignment horizontal="center" vertical="center"/>
      <protection/>
    </xf>
    <xf numFmtId="0" fontId="29" fillId="0" borderId="0" xfId="133" applyFont="1">
      <alignment/>
      <protection/>
    </xf>
    <xf numFmtId="198" fontId="12" fillId="0" borderId="0" xfId="133" applyNumberFormat="1" applyFont="1" applyAlignment="1">
      <alignment horizontal="center"/>
      <protection/>
    </xf>
    <xf numFmtId="0" fontId="30" fillId="0" borderId="0" xfId="133" applyFont="1">
      <alignment/>
      <protection/>
    </xf>
    <xf numFmtId="0" fontId="4" fillId="0" borderId="0" xfId="133" applyFont="1" applyAlignment="1">
      <alignment horizontal="left"/>
      <protection/>
    </xf>
    <xf numFmtId="0" fontId="31" fillId="0" borderId="0" xfId="133" applyFont="1" applyAlignment="1">
      <alignment/>
      <protection/>
    </xf>
    <xf numFmtId="0" fontId="27" fillId="0" borderId="0" xfId="133" applyFont="1" applyAlignment="1">
      <alignment horizontal="right"/>
      <protection/>
    </xf>
    <xf numFmtId="195" fontId="32" fillId="0" borderId="15" xfId="133" applyNumberFormat="1" applyFont="1" applyBorder="1" applyAlignment="1">
      <alignment horizontal="center"/>
      <protection/>
    </xf>
    <xf numFmtId="0" fontId="4" fillId="0" borderId="15" xfId="133" applyFont="1" applyBorder="1" applyAlignment="1">
      <alignment horizontal="center"/>
      <protection/>
    </xf>
    <xf numFmtId="195" fontId="33" fillId="0" borderId="15" xfId="133" applyNumberFormat="1" applyFont="1" applyBorder="1" applyAlignment="1">
      <alignment horizontal="center"/>
      <protection/>
    </xf>
    <xf numFmtId="0" fontId="4" fillId="0" borderId="15" xfId="133" applyFont="1" applyBorder="1" applyAlignment="1">
      <alignment horizontal="right"/>
      <protection/>
    </xf>
    <xf numFmtId="0" fontId="4" fillId="0" borderId="15" xfId="133" applyFont="1" applyBorder="1">
      <alignment/>
      <protection/>
    </xf>
    <xf numFmtId="195" fontId="28" fillId="0" borderId="0" xfId="133" applyNumberFormat="1" applyFont="1" applyBorder="1" applyAlignment="1">
      <alignment horizontal="center"/>
      <protection/>
    </xf>
    <xf numFmtId="178" fontId="34" fillId="0" borderId="0" xfId="131" applyFont="1" applyAlignment="1">
      <alignment horizontal="center"/>
    </xf>
    <xf numFmtId="0" fontId="27" fillId="0" borderId="16" xfId="133" applyFont="1" applyFill="1" applyBorder="1" applyAlignment="1">
      <alignment horizontal="center"/>
      <protection/>
    </xf>
    <xf numFmtId="195" fontId="4" fillId="0" borderId="0" xfId="133" applyNumberFormat="1" applyFont="1">
      <alignment/>
      <protection/>
    </xf>
    <xf numFmtId="0" fontId="4" fillId="0" borderId="0" xfId="133" applyFont="1" applyAlignment="1">
      <alignment horizontal="right"/>
      <protection/>
    </xf>
    <xf numFmtId="2" fontId="16" fillId="0" borderId="0" xfId="133" applyNumberFormat="1" applyFont="1" applyAlignment="1">
      <alignment horizontal="center"/>
      <protection/>
    </xf>
    <xf numFmtId="195" fontId="3" fillId="0" borderId="0" xfId="133" applyNumberFormat="1" applyFont="1">
      <alignment/>
      <protection/>
    </xf>
    <xf numFmtId="180" fontId="29" fillId="0" borderId="0" xfId="133" applyNumberFormat="1" applyFont="1" applyFill="1" applyAlignment="1">
      <alignment/>
      <protection/>
    </xf>
    <xf numFmtId="0" fontId="29" fillId="0" borderId="0" xfId="133" applyFont="1" applyFill="1" applyAlignment="1">
      <alignment/>
      <protection/>
    </xf>
    <xf numFmtId="180" fontId="29" fillId="0" borderId="0" xfId="133" applyNumberFormat="1" applyFont="1" applyFill="1" applyAlignment="1">
      <alignment horizontal="right"/>
      <protection/>
    </xf>
    <xf numFmtId="0" fontId="29" fillId="0" borderId="0" xfId="133" applyFont="1" applyFill="1" applyAlignment="1">
      <alignment horizontal="right"/>
      <protection/>
    </xf>
    <xf numFmtId="196" fontId="35" fillId="0" borderId="0" xfId="130" applyNumberFormat="1" applyFont="1" applyAlignment="1">
      <alignment horizontal="right"/>
    </xf>
    <xf numFmtId="196" fontId="34" fillId="0" borderId="0" xfId="130" applyNumberFormat="1" applyFont="1" applyAlignment="1">
      <alignment horizontal="right"/>
    </xf>
    <xf numFmtId="195" fontId="28" fillId="0" borderId="0" xfId="133" applyNumberFormat="1" applyFont="1" applyAlignment="1">
      <alignment horizontal="right"/>
      <protection/>
    </xf>
    <xf numFmtId="195" fontId="36" fillId="0" borderId="0" xfId="133" applyNumberFormat="1" applyFont="1" applyAlignment="1">
      <alignment horizontal="right"/>
      <protection/>
    </xf>
    <xf numFmtId="197" fontId="12" fillId="0" borderId="15" xfId="133" applyNumberFormat="1" applyFont="1" applyFill="1" applyBorder="1" applyAlignment="1">
      <alignment horizontal="center"/>
      <protection/>
    </xf>
    <xf numFmtId="178" fontId="37" fillId="0" borderId="15" xfId="131" applyFont="1" applyBorder="1" applyAlignment="1">
      <alignment horizontal="center"/>
    </xf>
    <xf numFmtId="178" fontId="35" fillId="0" borderId="0" xfId="131" applyFont="1" applyAlignment="1">
      <alignment horizontal="center"/>
    </xf>
    <xf numFmtId="2" fontId="35" fillId="0" borderId="0" xfId="133" applyNumberFormat="1" applyFont="1" applyBorder="1" applyAlignment="1">
      <alignment horizontal="center"/>
      <protection/>
    </xf>
    <xf numFmtId="180" fontId="4" fillId="0" borderId="0" xfId="133" applyNumberFormat="1" applyFont="1" applyAlignment="1">
      <alignment/>
      <protection/>
    </xf>
    <xf numFmtId="2" fontId="15" fillId="0" borderId="0" xfId="133" applyNumberFormat="1" applyFont="1" applyBorder="1" applyAlignment="1">
      <alignment horizontal="center"/>
      <protection/>
    </xf>
    <xf numFmtId="2" fontId="15" fillId="0" borderId="0" xfId="133" applyNumberFormat="1" applyFont="1" applyAlignment="1">
      <alignment horizontal="center"/>
      <protection/>
    </xf>
    <xf numFmtId="0" fontId="38" fillId="0" borderId="17" xfId="0" applyFont="1" applyFill="1" applyBorder="1" applyAlignment="1" applyProtection="1">
      <alignment/>
      <protection locked="0"/>
    </xf>
    <xf numFmtId="0" fontId="39" fillId="0" borderId="0" xfId="132" applyFont="1" applyFill="1">
      <alignment/>
      <protection/>
    </xf>
    <xf numFmtId="0" fontId="38" fillId="0" borderId="0" xfId="132" applyFont="1" applyFill="1">
      <alignment/>
      <protection/>
    </xf>
    <xf numFmtId="0" fontId="38" fillId="0" borderId="0" xfId="0" applyFont="1" applyFill="1" applyBorder="1" applyAlignment="1" applyProtection="1">
      <alignment/>
      <protection locked="0"/>
    </xf>
    <xf numFmtId="0" fontId="38" fillId="0" borderId="0" xfId="0" applyFont="1" applyFill="1" applyBorder="1" applyAlignment="1" applyProtection="1">
      <alignment/>
      <protection locked="0"/>
    </xf>
    <xf numFmtId="178" fontId="38" fillId="0" borderId="0" xfId="0" applyNumberFormat="1" applyFont="1" applyFill="1" applyBorder="1" applyAlignment="1" applyProtection="1">
      <alignment/>
      <protection locked="0"/>
    </xf>
    <xf numFmtId="178" fontId="38" fillId="0" borderId="0" xfId="18" applyNumberFormat="1" applyFont="1" applyFill="1" applyBorder="1" applyAlignment="1" applyProtection="1">
      <alignment/>
      <protection locked="0"/>
    </xf>
    <xf numFmtId="0" fontId="38" fillId="0" borderId="0" xfId="0" applyFont="1" applyFill="1" applyBorder="1" applyAlignment="1" applyProtection="1">
      <alignment horizontal="left"/>
      <protection/>
    </xf>
    <xf numFmtId="0" fontId="38" fillId="0" borderId="0" xfId="0" applyFont="1" applyFill="1" applyBorder="1" applyAlignment="1" applyProtection="1">
      <alignment horizontal="right"/>
      <protection locked="0"/>
    </xf>
    <xf numFmtId="178" fontId="38" fillId="0" borderId="0" xfId="0" applyNumberFormat="1" applyFont="1" applyFill="1" applyBorder="1" applyAlignment="1" applyProtection="1">
      <alignment/>
      <protection hidden="1"/>
    </xf>
    <xf numFmtId="178" fontId="38" fillId="0" borderId="0" xfId="18" applyNumberFormat="1" applyFont="1" applyFill="1" applyBorder="1" applyAlignment="1" applyProtection="1">
      <alignment horizontal="center"/>
      <protection hidden="1"/>
    </xf>
    <xf numFmtId="49" fontId="38" fillId="0" borderId="15" xfId="0" applyNumberFormat="1" applyFont="1" applyFill="1" applyBorder="1" applyAlignment="1" applyProtection="1">
      <alignment/>
      <protection hidden="1"/>
    </xf>
    <xf numFmtId="178" fontId="38" fillId="0" borderId="0" xfId="0" applyNumberFormat="1" applyFont="1" applyFill="1" applyBorder="1" applyAlignment="1" applyProtection="1">
      <alignment/>
      <protection/>
    </xf>
    <xf numFmtId="199" fontId="38" fillId="0" borderId="15" xfId="18" applyNumberFormat="1" applyFont="1" applyFill="1" applyBorder="1" applyAlignment="1" applyProtection="1">
      <alignment horizontal="center"/>
      <protection hidden="1"/>
    </xf>
    <xf numFmtId="0" fontId="40" fillId="0" borderId="18" xfId="132" applyFont="1" applyFill="1" applyBorder="1" applyAlignment="1" applyProtection="1">
      <alignment horizontal="center" vertical="center"/>
      <protection hidden="1"/>
    </xf>
    <xf numFmtId="49" fontId="40" fillId="0" borderId="19" xfId="132" applyNumberFormat="1" applyFont="1" applyFill="1" applyBorder="1" applyAlignment="1" applyProtection="1">
      <alignment horizontal="center" vertical="center"/>
      <protection hidden="1"/>
    </xf>
    <xf numFmtId="0" fontId="40" fillId="0" borderId="20" xfId="132" applyFont="1" applyFill="1" applyBorder="1" applyAlignment="1">
      <alignment horizontal="center" vertical="center"/>
      <protection/>
    </xf>
    <xf numFmtId="0" fontId="40" fillId="0" borderId="14" xfId="132" applyFont="1" applyFill="1" applyBorder="1" applyAlignment="1" applyProtection="1">
      <alignment horizontal="center" vertical="top"/>
      <protection hidden="1"/>
    </xf>
    <xf numFmtId="0" fontId="40" fillId="0" borderId="21" xfId="132" applyFont="1" applyFill="1" applyBorder="1" applyAlignment="1" applyProtection="1">
      <alignment horizontal="center" vertical="center"/>
      <protection hidden="1"/>
    </xf>
    <xf numFmtId="0" fontId="40" fillId="0" borderId="22" xfId="132" applyFont="1" applyFill="1" applyBorder="1" applyAlignment="1">
      <alignment horizontal="center" vertical="center"/>
      <protection/>
    </xf>
    <xf numFmtId="0" fontId="40" fillId="0" borderId="23" xfId="132" applyFont="1" applyFill="1" applyBorder="1" applyAlignment="1">
      <alignment horizontal="center" vertical="center"/>
      <protection/>
    </xf>
    <xf numFmtId="0" fontId="40" fillId="0" borderId="21" xfId="132" applyFont="1" applyFill="1" applyBorder="1" applyAlignment="1" applyProtection="1">
      <alignment horizontal="center" vertical="top"/>
      <protection hidden="1"/>
    </xf>
    <xf numFmtId="0" fontId="40" fillId="0" borderId="24" xfId="132" applyFont="1" applyFill="1" applyBorder="1" applyAlignment="1" applyProtection="1">
      <alignment horizontal="center" vertical="center"/>
      <protection hidden="1"/>
    </xf>
    <xf numFmtId="0" fontId="41" fillId="0" borderId="25" xfId="132" applyFont="1" applyFill="1" applyBorder="1" applyAlignment="1">
      <alignment horizontal="center" vertical="center"/>
      <protection/>
    </xf>
    <xf numFmtId="0" fontId="41" fillId="0" borderId="26" xfId="132" applyFont="1" applyFill="1" applyBorder="1" applyAlignment="1">
      <alignment horizontal="center" vertical="center"/>
      <protection/>
    </xf>
    <xf numFmtId="0" fontId="40" fillId="0" borderId="24" xfId="132" applyFont="1" applyFill="1" applyBorder="1" applyAlignment="1" applyProtection="1">
      <alignment horizontal="center" vertical="top"/>
      <protection hidden="1"/>
    </xf>
    <xf numFmtId="180" fontId="39" fillId="0" borderId="27" xfId="132" applyNumberFormat="1" applyFont="1" applyFill="1" applyBorder="1" applyProtection="1">
      <alignment/>
      <protection locked="0"/>
    </xf>
    <xf numFmtId="49" fontId="42" fillId="0" borderId="10" xfId="132" applyNumberFormat="1" applyFont="1" applyFill="1" applyBorder="1" applyAlignment="1" applyProtection="1">
      <alignment/>
      <protection locked="0"/>
    </xf>
    <xf numFmtId="49" fontId="39" fillId="0" borderId="28" xfId="132" applyNumberFormat="1" applyFont="1" applyFill="1" applyBorder="1" applyProtection="1">
      <alignment/>
      <protection hidden="1"/>
    </xf>
    <xf numFmtId="180" fontId="39" fillId="0" borderId="27" xfId="132" applyNumberFormat="1" applyFont="1" applyFill="1" applyBorder="1" applyAlignment="1" applyProtection="1">
      <alignment horizontal="center"/>
      <protection locked="0"/>
    </xf>
    <xf numFmtId="0" fontId="39" fillId="0" borderId="27" xfId="132" applyFont="1" applyFill="1" applyBorder="1" applyAlignment="1" applyProtection="1">
      <alignment horizontal="center"/>
      <protection locked="0"/>
    </xf>
    <xf numFmtId="180" fontId="38" fillId="0" borderId="17" xfId="132" applyNumberFormat="1" applyFont="1" applyFill="1" applyBorder="1" applyProtection="1">
      <alignment/>
      <protection locked="0"/>
    </xf>
    <xf numFmtId="49" fontId="38" fillId="0" borderId="10" xfId="132" applyNumberFormat="1" applyFont="1" applyFill="1" applyBorder="1" applyAlignment="1" applyProtection="1">
      <alignment horizontal="left"/>
      <protection locked="0"/>
    </xf>
    <xf numFmtId="49" fontId="38" fillId="0" borderId="29" xfId="132" applyNumberFormat="1" applyFont="1" applyFill="1" applyBorder="1" applyProtection="1">
      <alignment/>
      <protection hidden="1"/>
    </xf>
    <xf numFmtId="180" fontId="38" fillId="0" borderId="17" xfId="132" applyNumberFormat="1" applyFont="1" applyFill="1" applyBorder="1" applyAlignment="1" applyProtection="1">
      <alignment horizontal="center"/>
      <protection locked="0"/>
    </xf>
    <xf numFmtId="0" fontId="38" fillId="0" borderId="17" xfId="132" applyFont="1" applyFill="1" applyBorder="1" applyAlignment="1" applyProtection="1">
      <alignment horizontal="center"/>
      <protection locked="0"/>
    </xf>
    <xf numFmtId="49" fontId="38" fillId="0" borderId="30" xfId="132" applyNumberFormat="1" applyFont="1" applyFill="1" applyBorder="1" applyAlignment="1" applyProtection="1">
      <alignment horizontal="left" indent="1"/>
      <protection locked="0"/>
    </xf>
    <xf numFmtId="49" fontId="38" fillId="0" borderId="31" xfId="132" applyNumberFormat="1" applyFont="1" applyFill="1" applyBorder="1" applyAlignment="1" applyProtection="1">
      <alignment horizontal="left" indent="1"/>
      <protection locked="0"/>
    </xf>
    <xf numFmtId="180" fontId="38" fillId="0" borderId="17" xfId="132" applyNumberFormat="1" applyFont="1" applyFill="1" applyBorder="1" applyAlignment="1" applyProtection="1">
      <alignment/>
      <protection locked="0"/>
    </xf>
    <xf numFmtId="180" fontId="38" fillId="0" borderId="32" xfId="132" applyNumberFormat="1" applyFont="1" applyFill="1" applyBorder="1" applyProtection="1">
      <alignment/>
      <protection locked="0"/>
    </xf>
    <xf numFmtId="49" fontId="38" fillId="0" borderId="33" xfId="132" applyNumberFormat="1" applyFont="1" applyFill="1" applyBorder="1" applyAlignment="1" applyProtection="1">
      <alignment horizontal="left" indent="1"/>
      <protection locked="0"/>
    </xf>
    <xf numFmtId="49" fontId="38" fillId="0" borderId="34" xfId="132" applyNumberFormat="1" applyFont="1" applyFill="1" applyBorder="1" applyProtection="1">
      <alignment/>
      <protection hidden="1"/>
    </xf>
    <xf numFmtId="180" fontId="38" fillId="0" borderId="32" xfId="132" applyNumberFormat="1" applyFont="1" applyFill="1" applyBorder="1" applyAlignment="1" applyProtection="1">
      <alignment horizontal="center"/>
      <protection locked="0"/>
    </xf>
    <xf numFmtId="0" fontId="38" fillId="0" borderId="32" xfId="132" applyFont="1" applyFill="1" applyBorder="1" applyAlignment="1" applyProtection="1">
      <alignment horizontal="center"/>
      <protection locked="0"/>
    </xf>
    <xf numFmtId="180" fontId="38" fillId="0" borderId="32" xfId="132" applyNumberFormat="1" applyFont="1" applyFill="1" applyBorder="1" applyAlignment="1" applyProtection="1">
      <alignment/>
      <protection locked="0"/>
    </xf>
    <xf numFmtId="180" fontId="38" fillId="0" borderId="14" xfId="132" applyNumberFormat="1" applyFont="1" applyFill="1" applyBorder="1" applyProtection="1">
      <alignment/>
      <protection locked="0"/>
    </xf>
    <xf numFmtId="49" fontId="43" fillId="0" borderId="11" xfId="132" applyNumberFormat="1" applyFont="1" applyFill="1" applyBorder="1" applyAlignment="1" applyProtection="1">
      <alignment horizontal="center"/>
      <protection locked="0"/>
    </xf>
    <xf numFmtId="49" fontId="43" fillId="0" borderId="35" xfId="132" applyNumberFormat="1" applyFont="1" applyFill="1" applyBorder="1" applyAlignment="1" applyProtection="1">
      <alignment horizontal="center"/>
      <protection locked="0"/>
    </xf>
    <xf numFmtId="180" fontId="38" fillId="0" borderId="14" xfId="132" applyNumberFormat="1" applyFont="1" applyFill="1" applyBorder="1" applyAlignment="1" applyProtection="1">
      <alignment horizontal="center"/>
      <protection locked="0"/>
    </xf>
    <xf numFmtId="0" fontId="38" fillId="0" borderId="14" xfId="132" applyFont="1" applyFill="1" applyBorder="1" applyAlignment="1" applyProtection="1">
      <alignment horizontal="center"/>
      <protection locked="0"/>
    </xf>
    <xf numFmtId="0" fontId="42" fillId="0" borderId="0" xfId="132" applyFont="1" applyFill="1">
      <alignment/>
      <protection/>
    </xf>
    <xf numFmtId="196" fontId="43" fillId="0" borderId="0" xfId="18" applyNumberFormat="1" applyFont="1" applyFill="1" applyBorder="1" applyAlignment="1" applyProtection="1">
      <alignment horizontal="right"/>
      <protection locked="0"/>
    </xf>
    <xf numFmtId="0" fontId="44" fillId="0" borderId="0" xfId="132" applyFont="1" applyFill="1" applyBorder="1" applyAlignment="1">
      <alignment horizontal="right" vertical="center" textRotation="180"/>
      <protection/>
    </xf>
    <xf numFmtId="0" fontId="38" fillId="0" borderId="29" xfId="0" applyFont="1" applyFill="1" applyBorder="1" applyAlignment="1" applyProtection="1">
      <alignment/>
      <protection locked="0"/>
    </xf>
    <xf numFmtId="178" fontId="38" fillId="0" borderId="0" xfId="18" applyNumberFormat="1" applyFont="1" applyFill="1" applyBorder="1" applyAlignment="1" applyProtection="1">
      <alignment/>
      <protection hidden="1"/>
    </xf>
    <xf numFmtId="0" fontId="38" fillId="0" borderId="0" xfId="132" applyFont="1" applyFill="1" applyProtection="1">
      <alignment/>
      <protection locked="0"/>
    </xf>
    <xf numFmtId="0" fontId="38" fillId="0" borderId="29" xfId="0" applyFont="1" applyFill="1" applyBorder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/>
    </xf>
    <xf numFmtId="0" fontId="40" fillId="0" borderId="18" xfId="132" applyFont="1" applyFill="1" applyBorder="1" applyAlignment="1" applyProtection="1">
      <alignment horizontal="center" vertical="center" wrapText="1"/>
      <protection hidden="1"/>
    </xf>
    <xf numFmtId="0" fontId="39" fillId="0" borderId="27" xfId="132" applyFont="1" applyFill="1" applyBorder="1" applyAlignment="1" applyProtection="1">
      <alignment/>
      <protection locked="0"/>
    </xf>
    <xf numFmtId="0" fontId="38" fillId="0" borderId="17" xfId="132" applyFont="1" applyFill="1" applyBorder="1" applyProtection="1">
      <alignment/>
      <protection locked="0"/>
    </xf>
    <xf numFmtId="0" fontId="38" fillId="0" borderId="32" xfId="132" applyFont="1" applyFill="1" applyBorder="1" applyProtection="1">
      <alignment/>
      <protection locked="0"/>
    </xf>
    <xf numFmtId="180" fontId="43" fillId="0" borderId="14" xfId="132" applyNumberFormat="1" applyFont="1" applyFill="1" applyBorder="1" applyProtection="1">
      <alignment/>
      <protection locked="0"/>
    </xf>
    <xf numFmtId="0" fontId="38" fillId="0" borderId="14" xfId="132" applyFont="1" applyFill="1" applyBorder="1" applyProtection="1">
      <alignment/>
      <protection locked="0"/>
    </xf>
    <xf numFmtId="0" fontId="38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>
      <alignment/>
    </xf>
    <xf numFmtId="0" fontId="38" fillId="0" borderId="0" xfId="0" applyFont="1" applyFill="1" applyAlignment="1">
      <alignment/>
    </xf>
    <xf numFmtId="0" fontId="45" fillId="0" borderId="0" xfId="0" applyFont="1" applyFill="1" applyAlignment="1" applyProtection="1">
      <alignment horizontal="center" vertical="top"/>
      <protection hidden="1"/>
    </xf>
    <xf numFmtId="0" fontId="42" fillId="0" borderId="15" xfId="0" applyFont="1" applyFill="1" applyBorder="1" applyAlignment="1" applyProtection="1">
      <alignment horizontal="left" vertical="top"/>
      <protection hidden="1"/>
    </xf>
    <xf numFmtId="0" fontId="46" fillId="0" borderId="25" xfId="0" applyFont="1" applyFill="1" applyBorder="1" applyAlignment="1" applyProtection="1">
      <alignment horizontal="right" vertical="top"/>
      <protection hidden="1"/>
    </xf>
    <xf numFmtId="0" fontId="38" fillId="0" borderId="25" xfId="0" applyFont="1" applyFill="1" applyBorder="1" applyAlignment="1" applyProtection="1">
      <alignment vertical="top"/>
      <protection hidden="1"/>
    </xf>
    <xf numFmtId="0" fontId="38" fillId="0" borderId="25" xfId="0" applyFont="1" applyFill="1" applyBorder="1" applyAlignment="1" applyProtection="1">
      <alignment vertical="top"/>
      <protection locked="0"/>
    </xf>
    <xf numFmtId="0" fontId="46" fillId="0" borderId="31" xfId="0" applyFont="1" applyFill="1" applyBorder="1" applyAlignment="1" applyProtection="1">
      <alignment horizontal="right" vertical="top"/>
      <protection hidden="1"/>
    </xf>
    <xf numFmtId="0" fontId="38" fillId="0" borderId="31" xfId="0" applyFont="1" applyFill="1" applyBorder="1" applyAlignment="1" applyProtection="1">
      <alignment vertical="top"/>
      <protection hidden="1"/>
    </xf>
    <xf numFmtId="0" fontId="38" fillId="0" borderId="31" xfId="0" applyFont="1" applyFill="1" applyBorder="1" applyAlignment="1" applyProtection="1">
      <alignment horizontal="left" vertical="top"/>
      <protection locked="0"/>
    </xf>
    <xf numFmtId="0" fontId="38" fillId="0" borderId="31" xfId="0" applyFont="1" applyFill="1" applyBorder="1" applyAlignment="1" applyProtection="1">
      <alignment vertical="top"/>
      <protection locked="0"/>
    </xf>
    <xf numFmtId="0" fontId="38" fillId="0" borderId="31" xfId="0" applyFont="1" applyFill="1" applyBorder="1" applyAlignment="1" applyProtection="1">
      <alignment horizontal="left" vertical="top"/>
      <protection hidden="1"/>
    </xf>
    <xf numFmtId="0" fontId="38" fillId="0" borderId="36" xfId="0" applyFont="1" applyFill="1" applyBorder="1" applyAlignment="1" applyProtection="1">
      <alignment vertical="top"/>
      <protection hidden="1"/>
    </xf>
    <xf numFmtId="199" fontId="38" fillId="0" borderId="36" xfId="18" applyNumberFormat="1" applyFont="1" applyFill="1" applyBorder="1" applyAlignment="1" applyProtection="1">
      <alignment horizontal="center"/>
      <protection hidden="1"/>
    </xf>
    <xf numFmtId="0" fontId="43" fillId="0" borderId="37" xfId="0" applyFont="1" applyFill="1" applyBorder="1" applyAlignment="1" applyProtection="1">
      <alignment horizontal="center" vertical="center"/>
      <protection hidden="1"/>
    </xf>
    <xf numFmtId="180" fontId="38" fillId="0" borderId="38" xfId="0" applyNumberFormat="1" applyFont="1" applyFill="1" applyBorder="1" applyAlignment="1" applyProtection="1">
      <alignment/>
      <protection hidden="1"/>
    </xf>
    <xf numFmtId="0" fontId="38" fillId="0" borderId="39" xfId="0" applyFont="1" applyFill="1" applyBorder="1" applyAlignment="1" applyProtection="1">
      <alignment horizontal="left" indent="1"/>
      <protection locked="0"/>
    </xf>
    <xf numFmtId="180" fontId="38" fillId="0" borderId="17" xfId="0" applyNumberFormat="1" applyFont="1" applyFill="1" applyBorder="1" applyAlignment="1" applyProtection="1">
      <alignment/>
      <protection hidden="1"/>
    </xf>
    <xf numFmtId="0" fontId="47" fillId="0" borderId="30" xfId="0" applyFont="1" applyFill="1" applyBorder="1" applyAlignment="1" applyProtection="1">
      <alignment horizontal="center" vertical="top"/>
      <protection hidden="1"/>
    </xf>
    <xf numFmtId="0" fontId="38" fillId="0" borderId="31" xfId="0" applyFont="1" applyFill="1" applyBorder="1" applyAlignment="1" applyProtection="1">
      <alignment horizontal="center" vertical="top"/>
      <protection hidden="1"/>
    </xf>
    <xf numFmtId="0" fontId="41" fillId="0" borderId="27" xfId="0" applyFont="1" applyFill="1" applyBorder="1" applyAlignment="1" applyProtection="1">
      <alignment horizontal="left" vertical="center" indent="2"/>
      <protection hidden="1"/>
    </xf>
    <xf numFmtId="0" fontId="41" fillId="0" borderId="40" xfId="0" applyFont="1" applyFill="1" applyBorder="1" applyAlignment="1" applyProtection="1">
      <alignment horizontal="left" vertical="center" indent="2"/>
      <protection hidden="1"/>
    </xf>
    <xf numFmtId="0" fontId="41" fillId="0" borderId="30" xfId="0" applyFont="1" applyFill="1" applyBorder="1" applyAlignment="1" applyProtection="1">
      <alignment horizontal="center" vertical="center"/>
      <protection hidden="1"/>
    </xf>
    <xf numFmtId="0" fontId="41" fillId="0" borderId="31" xfId="0" applyFont="1" applyFill="1" applyBorder="1" applyAlignment="1" applyProtection="1">
      <alignment horizontal="center" vertical="center"/>
      <protection hidden="1"/>
    </xf>
    <xf numFmtId="0" fontId="38" fillId="0" borderId="17" xfId="0" applyFont="1" applyFill="1" applyBorder="1" applyAlignment="1" applyProtection="1">
      <alignment/>
      <protection hidden="1"/>
    </xf>
    <xf numFmtId="0" fontId="41" fillId="0" borderId="17" xfId="0" applyFont="1" applyFill="1" applyBorder="1" applyAlignment="1" applyProtection="1">
      <alignment horizontal="left" vertical="center" indent="2"/>
      <protection hidden="1"/>
    </xf>
    <xf numFmtId="0" fontId="41" fillId="0" borderId="30" xfId="0" applyFont="1" applyFill="1" applyBorder="1" applyAlignment="1" applyProtection="1">
      <alignment horizontal="left" vertical="center" indent="2"/>
      <protection hidden="1"/>
    </xf>
    <xf numFmtId="0" fontId="38" fillId="0" borderId="21" xfId="0" applyFont="1" applyFill="1" applyBorder="1" applyAlignment="1" applyProtection="1">
      <alignment/>
      <protection hidden="1"/>
    </xf>
    <xf numFmtId="0" fontId="41" fillId="0" borderId="21" xfId="0" applyFont="1" applyFill="1" applyBorder="1" applyAlignment="1" applyProtection="1">
      <alignment horizontal="left" vertical="center" indent="2"/>
      <protection hidden="1"/>
    </xf>
    <xf numFmtId="0" fontId="41" fillId="0" borderId="22" xfId="0" applyFont="1" applyFill="1" applyBorder="1" applyAlignment="1" applyProtection="1">
      <alignment horizontal="left" vertical="center" indent="2"/>
      <protection hidden="1"/>
    </xf>
    <xf numFmtId="0" fontId="43" fillId="0" borderId="24" xfId="0" applyFont="1" applyFill="1" applyBorder="1" applyAlignment="1" applyProtection="1">
      <alignment horizontal="center"/>
      <protection hidden="1"/>
    </xf>
    <xf numFmtId="0" fontId="38" fillId="0" borderId="41" xfId="0" applyFont="1" applyFill="1" applyBorder="1" applyAlignment="1" applyProtection="1">
      <alignment horizontal="left" vertical="top" indent="2"/>
      <protection hidden="1"/>
    </xf>
    <xf numFmtId="0" fontId="38" fillId="0" borderId="25" xfId="0" applyFont="1" applyFill="1" applyBorder="1" applyAlignment="1" applyProtection="1">
      <alignment horizontal="left" vertical="top" indent="2"/>
      <protection hidden="1"/>
    </xf>
    <xf numFmtId="0" fontId="38" fillId="0" borderId="42" xfId="0" applyFont="1" applyFill="1" applyBorder="1" applyAlignment="1" applyProtection="1">
      <alignment horizontal="left" indent="2"/>
      <protection hidden="1"/>
    </xf>
    <xf numFmtId="0" fontId="38" fillId="0" borderId="36" xfId="0" applyFont="1" applyFill="1" applyBorder="1" applyAlignment="1" applyProtection="1">
      <alignment horizontal="left" indent="2"/>
      <protection hidden="1"/>
    </xf>
    <xf numFmtId="0" fontId="43" fillId="0" borderId="36" xfId="0" applyFont="1" applyFill="1" applyBorder="1" applyAlignment="1" applyProtection="1">
      <alignment horizontal="center"/>
      <protection hidden="1"/>
    </xf>
    <xf numFmtId="0" fontId="38" fillId="0" borderId="10" xfId="0" applyFont="1" applyFill="1" applyBorder="1" applyAlignment="1" applyProtection="1">
      <alignment horizontal="left" vertical="top" indent="2"/>
      <protection hidden="1"/>
    </xf>
    <xf numFmtId="196" fontId="38" fillId="0" borderId="10" xfId="18" applyNumberFormat="1" applyFont="1" applyFill="1" applyBorder="1" applyAlignment="1" applyProtection="1">
      <alignment horizontal="center" vertical="top"/>
      <protection locked="0"/>
    </xf>
    <xf numFmtId="0" fontId="46" fillId="0" borderId="36" xfId="0" applyFont="1" applyFill="1" applyBorder="1" applyAlignment="1" applyProtection="1">
      <alignment horizontal="right" vertical="top"/>
      <protection hidden="1"/>
    </xf>
    <xf numFmtId="0" fontId="38" fillId="0" borderId="36" xfId="0" applyFont="1" applyFill="1" applyBorder="1" applyAlignment="1" applyProtection="1">
      <alignment horizontal="left" vertical="top" indent="2"/>
      <protection hidden="1"/>
    </xf>
    <xf numFmtId="196" fontId="38" fillId="0" borderId="36" xfId="18" applyNumberFormat="1" applyFont="1" applyFill="1" applyBorder="1" applyAlignment="1" applyProtection="1">
      <alignment horizontal="center" vertical="top"/>
      <protection hidden="1"/>
    </xf>
    <xf numFmtId="0" fontId="46" fillId="0" borderId="0" xfId="0" applyFont="1" applyFill="1" applyBorder="1" applyAlignment="1" applyProtection="1">
      <alignment horizontal="right" vertical="top"/>
      <protection hidden="1"/>
    </xf>
    <xf numFmtId="0" fontId="38" fillId="0" borderId="0" xfId="0" applyFont="1" applyFill="1" applyBorder="1" applyAlignment="1" applyProtection="1">
      <alignment horizontal="left" vertical="top" indent="2"/>
      <protection hidden="1"/>
    </xf>
    <xf numFmtId="0" fontId="38" fillId="0" borderId="0" xfId="0" applyFont="1" applyFill="1" applyBorder="1" applyAlignment="1" applyProtection="1">
      <alignment horizontal="center" vertical="top"/>
      <protection hidden="1"/>
    </xf>
    <xf numFmtId="0" fontId="38" fillId="0" borderId="0" xfId="0" applyFont="1" applyFill="1" applyBorder="1" applyAlignment="1" applyProtection="1">
      <alignment horizontal="left" vertical="top"/>
      <protection hidden="1"/>
    </xf>
    <xf numFmtId="0" fontId="38" fillId="0" borderId="0" xfId="0" applyFont="1" applyFill="1" applyBorder="1" applyAlignment="1" applyProtection="1">
      <alignment vertical="top"/>
      <protection hidden="1"/>
    </xf>
    <xf numFmtId="0" fontId="38" fillId="0" borderId="31" xfId="0" applyFont="1" applyFill="1" applyBorder="1" applyAlignment="1" applyProtection="1">
      <alignment horizontal="left" vertical="top" indent="2"/>
      <protection hidden="1"/>
    </xf>
    <xf numFmtId="0" fontId="38" fillId="0" borderId="31" xfId="0" applyFont="1" applyFill="1" applyBorder="1" applyAlignment="1" applyProtection="1">
      <alignment horizontal="center"/>
      <protection locked="0"/>
    </xf>
    <xf numFmtId="0" fontId="38" fillId="0" borderId="31" xfId="0" applyFont="1" applyFill="1" applyBorder="1" applyAlignment="1" applyProtection="1">
      <alignment horizontal="right" vertical="top"/>
      <protection hidden="1"/>
    </xf>
    <xf numFmtId="0" fontId="43" fillId="0" borderId="37" xfId="0" applyFont="1" applyFill="1" applyBorder="1" applyAlignment="1" applyProtection="1">
      <alignment horizontal="center" vertical="center" wrapText="1"/>
      <protection hidden="1"/>
    </xf>
    <xf numFmtId="0" fontId="43" fillId="0" borderId="43" xfId="0" applyFont="1" applyFill="1" applyBorder="1" applyAlignment="1" applyProtection="1">
      <alignment horizontal="center" vertical="center"/>
      <protection hidden="1"/>
    </xf>
    <xf numFmtId="0" fontId="43" fillId="0" borderId="44" xfId="0" applyFont="1" applyFill="1" applyBorder="1" applyAlignment="1" applyProtection="1">
      <alignment vertical="center"/>
      <protection hidden="1"/>
    </xf>
    <xf numFmtId="180" fontId="38" fillId="0" borderId="38" xfId="0" applyNumberFormat="1" applyFont="1" applyFill="1" applyBorder="1" applyAlignment="1" applyProtection="1">
      <alignment horizontal="center"/>
      <protection locked="0"/>
    </xf>
    <xf numFmtId="180" fontId="38" fillId="0" borderId="38" xfId="0" applyNumberFormat="1" applyFont="1" applyFill="1" applyBorder="1" applyAlignment="1" applyProtection="1">
      <alignment horizontal="center"/>
      <protection hidden="1"/>
    </xf>
    <xf numFmtId="0" fontId="38" fillId="0" borderId="29" xfId="0" applyFont="1" applyFill="1" applyBorder="1" applyAlignment="1" applyProtection="1">
      <alignment horizontal="center" vertical="top"/>
      <protection hidden="1"/>
    </xf>
    <xf numFmtId="180" fontId="38" fillId="0" borderId="17" xfId="0" applyNumberFormat="1" applyFont="1" applyFill="1" applyBorder="1" applyAlignment="1" applyProtection="1">
      <alignment horizontal="center"/>
      <protection hidden="1"/>
    </xf>
    <xf numFmtId="200" fontId="38" fillId="0" borderId="17" xfId="0" applyNumberFormat="1" applyFont="1" applyFill="1" applyBorder="1" applyAlignment="1" applyProtection="1">
      <alignment horizontal="center"/>
      <protection hidden="1"/>
    </xf>
    <xf numFmtId="201" fontId="38" fillId="0" borderId="45" xfId="0" applyNumberFormat="1" applyFont="1" applyFill="1" applyBorder="1" applyAlignment="1" applyProtection="1">
      <alignment horizontal="center" vertical="top"/>
      <protection locked="0"/>
    </xf>
    <xf numFmtId="201" fontId="38" fillId="0" borderId="27" xfId="0" applyNumberFormat="1" applyFont="1" applyFill="1" applyBorder="1" applyAlignment="1" applyProtection="1">
      <alignment horizontal="center" vertical="top"/>
      <protection locked="0"/>
    </xf>
    <xf numFmtId="0" fontId="41" fillId="0" borderId="29" xfId="0" applyFont="1" applyFill="1" applyBorder="1" applyAlignment="1" applyProtection="1">
      <alignment horizontal="center" vertical="center"/>
      <protection hidden="1"/>
    </xf>
    <xf numFmtId="180" fontId="38" fillId="0" borderId="30" xfId="0" applyNumberFormat="1" applyFont="1" applyFill="1" applyBorder="1" applyAlignment="1" applyProtection="1">
      <alignment horizontal="center"/>
      <protection hidden="1"/>
    </xf>
    <xf numFmtId="180" fontId="38" fillId="0" borderId="31" xfId="0" applyNumberFormat="1" applyFont="1" applyFill="1" applyBorder="1" applyAlignment="1" applyProtection="1">
      <alignment horizontal="center"/>
      <protection hidden="1"/>
    </xf>
    <xf numFmtId="180" fontId="38" fillId="0" borderId="29" xfId="0" applyNumberFormat="1" applyFont="1" applyFill="1" applyBorder="1" applyAlignment="1" applyProtection="1">
      <alignment horizontal="center"/>
      <protection hidden="1"/>
    </xf>
    <xf numFmtId="200" fontId="38" fillId="0" borderId="30" xfId="0" applyNumberFormat="1" applyFont="1" applyFill="1" applyBorder="1" applyAlignment="1" applyProtection="1">
      <alignment horizontal="center"/>
      <protection hidden="1"/>
    </xf>
    <xf numFmtId="200" fontId="38" fillId="0" borderId="31" xfId="0" applyNumberFormat="1" applyFont="1" applyFill="1" applyBorder="1" applyAlignment="1" applyProtection="1">
      <alignment horizontal="center"/>
      <protection hidden="1"/>
    </xf>
    <xf numFmtId="201" fontId="38" fillId="0" borderId="29" xfId="0" applyNumberFormat="1" applyFont="1" applyFill="1" applyBorder="1" applyAlignment="1" applyProtection="1">
      <alignment horizontal="center" vertical="top"/>
      <protection locked="0"/>
    </xf>
    <xf numFmtId="201" fontId="38" fillId="0" borderId="17" xfId="0" applyNumberFormat="1" applyFont="1" applyFill="1" applyBorder="1" applyAlignment="1" applyProtection="1">
      <alignment horizontal="center" vertical="top"/>
      <protection locked="0"/>
    </xf>
    <xf numFmtId="201" fontId="38" fillId="0" borderId="23" xfId="0" applyNumberFormat="1" applyFont="1" applyFill="1" applyBorder="1" applyAlignment="1" applyProtection="1">
      <alignment horizontal="center" vertical="top"/>
      <protection locked="0"/>
    </xf>
    <xf numFmtId="201" fontId="38" fillId="0" borderId="21" xfId="0" applyNumberFormat="1" applyFont="1" applyFill="1" applyBorder="1" applyAlignment="1" applyProtection="1">
      <alignment horizontal="center" vertical="top"/>
      <protection locked="0"/>
    </xf>
    <xf numFmtId="180" fontId="38" fillId="0" borderId="21" xfId="0" applyNumberFormat="1" applyFont="1" applyFill="1" applyBorder="1" applyAlignment="1" applyProtection="1">
      <alignment horizontal="center"/>
      <protection hidden="1"/>
    </xf>
    <xf numFmtId="200" fontId="38" fillId="0" borderId="21" xfId="0" applyNumberFormat="1" applyFont="1" applyFill="1" applyBorder="1" applyAlignment="1" applyProtection="1">
      <alignment horizontal="center"/>
      <protection hidden="1"/>
    </xf>
    <xf numFmtId="0" fontId="38" fillId="0" borderId="10" xfId="0" applyFont="1" applyFill="1" applyBorder="1" applyAlignment="1" applyProtection="1">
      <alignment vertical="top"/>
      <protection hidden="1"/>
    </xf>
    <xf numFmtId="0" fontId="38" fillId="0" borderId="10" xfId="0" applyFont="1" applyFill="1" applyBorder="1" applyAlignment="1" applyProtection="1">
      <alignment horizontal="center"/>
      <protection hidden="1"/>
    </xf>
    <xf numFmtId="0" fontId="38" fillId="0" borderId="36" xfId="0" applyFont="1" applyFill="1" applyBorder="1" applyAlignment="1" applyProtection="1">
      <alignment horizontal="center"/>
      <protection hidden="1"/>
    </xf>
    <xf numFmtId="0" fontId="38" fillId="0" borderId="0" xfId="0" applyFont="1" applyFill="1" applyAlignment="1" applyProtection="1">
      <alignment horizontal="left" vertical="top"/>
      <protection hidden="1"/>
    </xf>
    <xf numFmtId="0" fontId="48" fillId="0" borderId="0" xfId="0" applyFont="1" applyFill="1" applyAlignment="1" applyProtection="1">
      <alignment horizontal="center" vertical="top"/>
      <protection hidden="1"/>
    </xf>
    <xf numFmtId="0" fontId="38" fillId="0" borderId="0" xfId="0" applyFont="1" applyFill="1" applyAlignment="1" applyProtection="1">
      <alignment horizontal="left" vertical="top"/>
      <protection locked="0"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3" fillId="0" borderId="46" xfId="0" applyFont="1" applyFill="1" applyBorder="1" applyAlignment="1" applyProtection="1">
      <alignment vertical="center"/>
      <protection hidden="1"/>
    </xf>
    <xf numFmtId="0" fontId="43" fillId="0" borderId="37" xfId="0" applyFont="1" applyFill="1" applyBorder="1" applyAlignment="1" applyProtection="1">
      <alignment horizontal="center" wrapText="1"/>
      <protection hidden="1"/>
    </xf>
    <xf numFmtId="0" fontId="43" fillId="0" borderId="37" xfId="0" applyFont="1" applyFill="1" applyBorder="1" applyAlignment="1" applyProtection="1">
      <alignment horizontal="center"/>
      <protection hidden="1"/>
    </xf>
    <xf numFmtId="202" fontId="38" fillId="0" borderId="47" xfId="0" applyNumberFormat="1" applyFont="1" applyFill="1" applyBorder="1" applyAlignment="1" applyProtection="1">
      <alignment/>
      <protection hidden="1"/>
    </xf>
    <xf numFmtId="202" fontId="38" fillId="0" borderId="48" xfId="0" applyNumberFormat="1" applyFont="1" applyFill="1" applyBorder="1" applyAlignment="1" applyProtection="1">
      <alignment/>
      <protection hidden="1"/>
    </xf>
    <xf numFmtId="202" fontId="38" fillId="0" borderId="49" xfId="0" applyNumberFormat="1" applyFont="1" applyFill="1" applyBorder="1" applyAlignment="1" applyProtection="1">
      <alignment/>
      <protection hidden="1"/>
    </xf>
    <xf numFmtId="0" fontId="38" fillId="0" borderId="38" xfId="0" applyFont="1" applyFill="1" applyBorder="1" applyAlignment="1" applyProtection="1">
      <alignment/>
      <protection hidden="1"/>
    </xf>
    <xf numFmtId="202" fontId="38" fillId="0" borderId="30" xfId="0" applyNumberFormat="1" applyFont="1" applyFill="1" applyBorder="1" applyAlignment="1" applyProtection="1">
      <alignment/>
      <protection hidden="1"/>
    </xf>
    <xf numFmtId="202" fontId="38" fillId="0" borderId="31" xfId="0" applyNumberFormat="1" applyFont="1" applyFill="1" applyBorder="1" applyAlignment="1" applyProtection="1">
      <alignment/>
      <protection hidden="1"/>
    </xf>
    <xf numFmtId="202" fontId="38" fillId="0" borderId="29" xfId="0" applyNumberFormat="1" applyFont="1" applyFill="1" applyBorder="1" applyAlignment="1" applyProtection="1">
      <alignment/>
      <protection hidden="1"/>
    </xf>
    <xf numFmtId="0" fontId="38" fillId="0" borderId="17" xfId="0" applyFont="1" applyFill="1" applyBorder="1" applyAlignment="1" applyProtection="1">
      <alignment/>
      <protection hidden="1"/>
    </xf>
    <xf numFmtId="200" fontId="38" fillId="0" borderId="29" xfId="0" applyNumberFormat="1" applyFont="1" applyFill="1" applyBorder="1" applyAlignment="1" applyProtection="1">
      <alignment horizontal="center"/>
      <protection hidden="1"/>
    </xf>
    <xf numFmtId="202" fontId="38" fillId="0" borderId="30" xfId="0" applyNumberFormat="1" applyFont="1" applyFill="1" applyBorder="1" applyAlignment="1" applyProtection="1">
      <alignment horizontal="center"/>
      <protection hidden="1"/>
    </xf>
    <xf numFmtId="202" fontId="38" fillId="0" borderId="31" xfId="0" applyNumberFormat="1" applyFont="1" applyFill="1" applyBorder="1" applyAlignment="1" applyProtection="1">
      <alignment horizontal="center"/>
      <protection hidden="1"/>
    </xf>
    <xf numFmtId="202" fontId="38" fillId="0" borderId="29" xfId="0" applyNumberFormat="1" applyFont="1" applyFill="1" applyBorder="1" applyAlignment="1" applyProtection="1">
      <alignment horizontal="center"/>
      <protection hidden="1"/>
    </xf>
    <xf numFmtId="0" fontId="38" fillId="0" borderId="30" xfId="0" applyFont="1" applyFill="1" applyBorder="1" applyAlignment="1" applyProtection="1">
      <alignment horizontal="center"/>
      <protection hidden="1"/>
    </xf>
    <xf numFmtId="0" fontId="38" fillId="0" borderId="29" xfId="0" applyFont="1" applyFill="1" applyBorder="1" applyAlignment="1" applyProtection="1">
      <alignment horizontal="center"/>
      <protection hidden="1"/>
    </xf>
    <xf numFmtId="202" fontId="38" fillId="0" borderId="42" xfId="0" applyNumberFormat="1" applyFont="1" applyFill="1" applyBorder="1" applyAlignment="1" applyProtection="1">
      <alignment/>
      <protection hidden="1"/>
    </xf>
    <xf numFmtId="202" fontId="38" fillId="0" borderId="36" xfId="0" applyNumberFormat="1" applyFont="1" applyFill="1" applyBorder="1" applyAlignment="1" applyProtection="1">
      <alignment/>
      <protection hidden="1"/>
    </xf>
    <xf numFmtId="202" fontId="38" fillId="0" borderId="50" xfId="0" applyNumberFormat="1" applyFont="1" applyFill="1" applyBorder="1" applyAlignment="1" applyProtection="1">
      <alignment/>
      <protection hidden="1"/>
    </xf>
    <xf numFmtId="0" fontId="38" fillId="0" borderId="21" xfId="0" applyFont="1" applyFill="1" applyBorder="1" applyAlignment="1" applyProtection="1">
      <alignment/>
      <protection hidden="1"/>
    </xf>
    <xf numFmtId="0" fontId="38" fillId="0" borderId="26" xfId="0" applyFont="1" applyFill="1" applyBorder="1" applyAlignment="1" applyProtection="1">
      <alignment horizontal="left" vertical="top" indent="2"/>
      <protection hidden="1"/>
    </xf>
    <xf numFmtId="180" fontId="38" fillId="0" borderId="22" xfId="0" applyNumberFormat="1" applyFont="1" applyFill="1" applyBorder="1" applyAlignment="1" applyProtection="1">
      <alignment horizontal="center"/>
      <protection hidden="1"/>
    </xf>
    <xf numFmtId="180" fontId="38" fillId="0" borderId="15" xfId="0" applyNumberFormat="1" applyFont="1" applyFill="1" applyBorder="1" applyAlignment="1" applyProtection="1">
      <alignment horizontal="center"/>
      <protection hidden="1"/>
    </xf>
    <xf numFmtId="180" fontId="38" fillId="0" borderId="23" xfId="0" applyNumberFormat="1" applyFont="1" applyFill="1" applyBorder="1" applyAlignment="1" applyProtection="1">
      <alignment horizontal="center"/>
      <protection hidden="1"/>
    </xf>
    <xf numFmtId="0" fontId="38" fillId="0" borderId="25" xfId="0" applyFont="1" applyFill="1" applyBorder="1" applyAlignment="1" applyProtection="1">
      <alignment/>
      <protection hidden="1"/>
    </xf>
    <xf numFmtId="0" fontId="38" fillId="0" borderId="26" xfId="0" applyFont="1" applyFill="1" applyBorder="1" applyAlignment="1" applyProtection="1">
      <alignment/>
      <protection hidden="1"/>
    </xf>
    <xf numFmtId="0" fontId="43" fillId="0" borderId="50" xfId="0" applyFont="1" applyFill="1" applyBorder="1" applyAlignment="1" applyProtection="1">
      <alignment horizontal="center"/>
      <protection hidden="1"/>
    </xf>
    <xf numFmtId="180" fontId="43" fillId="0" borderId="51" xfId="0" applyNumberFormat="1" applyFont="1" applyFill="1" applyBorder="1" applyAlignment="1" applyProtection="1">
      <alignment horizontal="center"/>
      <protection hidden="1"/>
    </xf>
    <xf numFmtId="180" fontId="43" fillId="0" borderId="52" xfId="0" applyNumberFormat="1" applyFont="1" applyFill="1" applyBorder="1" applyAlignment="1" applyProtection="1">
      <alignment horizontal="center"/>
      <protection hidden="1"/>
    </xf>
    <xf numFmtId="180" fontId="43" fillId="0" borderId="53" xfId="0" applyNumberFormat="1" applyFont="1" applyFill="1" applyBorder="1" applyAlignment="1" applyProtection="1">
      <alignment horizontal="center"/>
      <protection hidden="1"/>
    </xf>
    <xf numFmtId="0" fontId="38" fillId="0" borderId="42" xfId="0" applyFont="1" applyFill="1" applyBorder="1" applyAlignment="1" applyProtection="1">
      <alignment horizontal="left" vertical="top" indent="1"/>
      <protection hidden="1"/>
    </xf>
    <xf numFmtId="0" fontId="38" fillId="0" borderId="50" xfId="0" applyFont="1" applyFill="1" applyBorder="1" applyAlignment="1" applyProtection="1">
      <alignment horizontal="left" vertical="top" indent="1"/>
      <protection hidden="1"/>
    </xf>
    <xf numFmtId="0" fontId="48" fillId="0" borderId="0" xfId="0" applyFont="1" applyFill="1" applyAlignment="1" applyProtection="1">
      <alignment vertical="top"/>
      <protection hidden="1"/>
    </xf>
    <xf numFmtId="0" fontId="38" fillId="0" borderId="0" xfId="0" applyFont="1" applyFill="1" applyAlignment="1" applyProtection="1">
      <alignment vertical="top"/>
      <protection locked="0"/>
    </xf>
    <xf numFmtId="0" fontId="38" fillId="0" borderId="0" xfId="0" applyFont="1" applyFill="1" applyAlignment="1" applyProtection="1">
      <alignment/>
      <protection locked="0"/>
    </xf>
    <xf numFmtId="49" fontId="38" fillId="0" borderId="0" xfId="0" applyNumberFormat="1" applyFont="1" applyFill="1" applyAlignment="1" applyProtection="1">
      <alignment/>
      <protection locked="0"/>
    </xf>
    <xf numFmtId="0" fontId="43" fillId="0" borderId="18" xfId="0" applyFont="1" applyFill="1" applyBorder="1" applyAlignment="1" applyProtection="1">
      <alignment horizontal="center" vertical="center"/>
      <protection hidden="1"/>
    </xf>
    <xf numFmtId="49" fontId="43" fillId="0" borderId="18" xfId="0" applyNumberFormat="1" applyFont="1" applyFill="1" applyBorder="1" applyAlignment="1" applyProtection="1">
      <alignment horizontal="center" vertical="center"/>
      <protection hidden="1"/>
    </xf>
    <xf numFmtId="0" fontId="43" fillId="0" borderId="14" xfId="0" applyFont="1" applyFill="1" applyBorder="1" applyAlignment="1" applyProtection="1">
      <alignment horizontal="center" vertical="top"/>
      <protection hidden="1"/>
    </xf>
    <xf numFmtId="0" fontId="43" fillId="0" borderId="21" xfId="0" applyFont="1" applyFill="1" applyBorder="1" applyAlignment="1" applyProtection="1">
      <alignment horizontal="center" vertical="center"/>
      <protection hidden="1"/>
    </xf>
    <xf numFmtId="49" fontId="43" fillId="0" borderId="21" xfId="0" applyNumberFormat="1" applyFont="1" applyFill="1" applyBorder="1" applyAlignment="1" applyProtection="1">
      <alignment horizontal="center" vertical="center"/>
      <protection hidden="1"/>
    </xf>
    <xf numFmtId="0" fontId="43" fillId="0" borderId="21" xfId="0" applyFont="1" applyFill="1" applyBorder="1" applyAlignment="1" applyProtection="1">
      <alignment horizontal="center" vertical="top"/>
      <protection hidden="1"/>
    </xf>
    <xf numFmtId="180" fontId="38" fillId="0" borderId="24" xfId="0" applyNumberFormat="1" applyFont="1" applyFill="1" applyBorder="1" applyAlignment="1" applyProtection="1">
      <alignment horizontal="center"/>
      <protection locked="0"/>
    </xf>
    <xf numFmtId="180" fontId="43" fillId="0" borderId="27" xfId="0" applyNumberFormat="1" applyFont="1" applyFill="1" applyBorder="1" applyAlignment="1" applyProtection="1">
      <alignment horizontal="center"/>
      <protection locked="0"/>
    </xf>
    <xf numFmtId="180" fontId="38" fillId="0" borderId="27" xfId="0" applyNumberFormat="1" applyFont="1" applyFill="1" applyBorder="1" applyAlignment="1" applyProtection="1">
      <alignment/>
      <protection locked="0"/>
    </xf>
    <xf numFmtId="0" fontId="38" fillId="0" borderId="27" xfId="0" applyFont="1" applyFill="1" applyBorder="1" applyAlignment="1" applyProtection="1">
      <alignment horizontal="center"/>
      <protection locked="0"/>
    </xf>
    <xf numFmtId="0" fontId="38" fillId="0" borderId="17" xfId="0" applyFont="1" applyFill="1" applyBorder="1" applyAlignment="1" applyProtection="1">
      <alignment horizontal="center"/>
      <protection locked="0"/>
    </xf>
    <xf numFmtId="196" fontId="38" fillId="0" borderId="17" xfId="18" applyNumberFormat="1" applyFont="1" applyFill="1" applyBorder="1" applyAlignment="1" applyProtection="1">
      <alignment wrapText="1"/>
      <protection/>
    </xf>
    <xf numFmtId="4" fontId="38" fillId="0" borderId="17" xfId="18" applyNumberFormat="1" applyFont="1" applyFill="1" applyBorder="1" applyAlignment="1" applyProtection="1">
      <alignment horizontal="center"/>
      <protection/>
    </xf>
    <xf numFmtId="0" fontId="38" fillId="0" borderId="17" xfId="0" applyFont="1" applyFill="1" applyBorder="1" applyAlignment="1" applyProtection="1">
      <alignment horizontal="center"/>
      <protection/>
    </xf>
    <xf numFmtId="178" fontId="38" fillId="0" borderId="17" xfId="18" applyFont="1" applyFill="1" applyBorder="1" applyAlignment="1" applyProtection="1">
      <alignment horizontal="right"/>
      <protection/>
    </xf>
    <xf numFmtId="178" fontId="38" fillId="0" borderId="17" xfId="18" applyFont="1" applyFill="1" applyBorder="1" applyAlignment="1" applyProtection="1">
      <alignment horizontal="center"/>
      <protection/>
    </xf>
    <xf numFmtId="178" fontId="38" fillId="0" borderId="17" xfId="18" applyFont="1" applyFill="1" applyBorder="1" applyAlignment="1" applyProtection="1">
      <alignment horizontal="center" vertical="top"/>
      <protection/>
    </xf>
    <xf numFmtId="196" fontId="38" fillId="0" borderId="17" xfId="18" applyNumberFormat="1" applyFont="1" applyFill="1" applyBorder="1" applyAlignment="1" applyProtection="1">
      <alignment/>
      <protection/>
    </xf>
    <xf numFmtId="196" fontId="38" fillId="0" borderId="17" xfId="18" applyNumberFormat="1" applyFont="1" applyFill="1" applyBorder="1" applyAlignment="1" applyProtection="1">
      <alignment/>
      <protection/>
    </xf>
    <xf numFmtId="0" fontId="38" fillId="0" borderId="17" xfId="0" applyFont="1" applyFill="1" applyBorder="1" applyAlignment="1" applyProtection="1">
      <alignment horizontal="center" vertical="center"/>
      <protection locked="0"/>
    </xf>
    <xf numFmtId="4" fontId="38" fillId="0" borderId="17" xfId="18" applyNumberFormat="1" applyFont="1" applyFill="1" applyBorder="1" applyAlignment="1" applyProtection="1">
      <alignment horizontal="center" vertical="center"/>
      <protection/>
    </xf>
    <xf numFmtId="0" fontId="38" fillId="0" borderId="17" xfId="0" applyFont="1" applyFill="1" applyBorder="1" applyAlignment="1" applyProtection="1">
      <alignment horizontal="center" vertical="center"/>
      <protection/>
    </xf>
    <xf numFmtId="178" fontId="38" fillId="0" borderId="17" xfId="18" applyFont="1" applyFill="1" applyBorder="1" applyAlignment="1" applyProtection="1">
      <alignment horizontal="right" vertical="center"/>
      <protection/>
    </xf>
    <xf numFmtId="178" fontId="38" fillId="0" borderId="17" xfId="18" applyFont="1" applyFill="1" applyBorder="1" applyAlignment="1" applyProtection="1">
      <alignment horizontal="center" vertical="center"/>
      <protection/>
    </xf>
    <xf numFmtId="49" fontId="43" fillId="0" borderId="14" xfId="0" applyNumberFormat="1" applyFont="1" applyFill="1" applyBorder="1" applyAlignment="1" applyProtection="1">
      <alignment horizontal="center"/>
      <protection locked="0"/>
    </xf>
    <xf numFmtId="0" fontId="38" fillId="0" borderId="14" xfId="0" applyFont="1" applyFill="1" applyBorder="1" applyAlignment="1" applyProtection="1">
      <alignment/>
      <protection locked="0"/>
    </xf>
    <xf numFmtId="178" fontId="38" fillId="0" borderId="14" xfId="18" applyFont="1" applyFill="1" applyBorder="1" applyAlignment="1" applyProtection="1">
      <alignment/>
      <protection locked="0"/>
    </xf>
    <xf numFmtId="178" fontId="43" fillId="0" borderId="14" xfId="18" applyFont="1" applyFill="1" applyBorder="1" applyAlignment="1" applyProtection="1">
      <alignment horizontal="right" vertical="top"/>
      <protection/>
    </xf>
    <xf numFmtId="0" fontId="43" fillId="0" borderId="0" xfId="0" applyFont="1" applyFill="1" applyAlignment="1" applyProtection="1">
      <alignment/>
      <protection locked="0"/>
    </xf>
    <xf numFmtId="0" fontId="38" fillId="0" borderId="0" xfId="0" applyFont="1" applyFill="1" applyBorder="1" applyAlignment="1" applyProtection="1">
      <alignment horizontal="center"/>
      <protection locked="0"/>
    </xf>
    <xf numFmtId="0" fontId="38" fillId="0" borderId="0" xfId="0" applyFont="1" applyFill="1" applyBorder="1" applyAlignment="1" applyProtection="1">
      <alignment/>
      <protection hidden="1"/>
    </xf>
    <xf numFmtId="0" fontId="43" fillId="0" borderId="18" xfId="0" applyFont="1" applyFill="1" applyBorder="1" applyAlignment="1" applyProtection="1">
      <alignment horizontal="center" vertical="center" wrapText="1"/>
      <protection hidden="1"/>
    </xf>
    <xf numFmtId="0" fontId="38" fillId="0" borderId="54" xfId="0" applyFont="1" applyFill="1" applyBorder="1" applyAlignment="1" applyProtection="1">
      <alignment/>
      <protection locked="0"/>
    </xf>
    <xf numFmtId="203" fontId="38" fillId="0" borderId="17" xfId="0" applyNumberFormat="1" applyFont="1" applyFill="1" applyBorder="1" applyAlignment="1" applyProtection="1">
      <alignment/>
      <protection locked="0"/>
    </xf>
    <xf numFmtId="0" fontId="38" fillId="0" borderId="55" xfId="0" applyFont="1" applyFill="1" applyBorder="1" applyAlignment="1" applyProtection="1">
      <alignment/>
      <protection locked="0"/>
    </xf>
    <xf numFmtId="178" fontId="38" fillId="0" borderId="17" xfId="18" applyFont="1" applyFill="1" applyBorder="1" applyAlignment="1" applyProtection="1">
      <alignment vertical="center"/>
      <protection/>
    </xf>
    <xf numFmtId="0" fontId="38" fillId="0" borderId="0" xfId="0" applyFont="1" applyFill="1" applyAlignment="1">
      <alignment/>
    </xf>
    <xf numFmtId="0" fontId="38" fillId="0" borderId="0" xfId="0" applyFont="1" applyFill="1" applyBorder="1" applyAlignment="1" applyProtection="1">
      <alignment horizontal="left" vertical="top" indent="6"/>
      <protection hidden="1"/>
    </xf>
    <xf numFmtId="199" fontId="38" fillId="0" borderId="0" xfId="0" applyNumberFormat="1" applyFont="1" applyFill="1" applyBorder="1" applyAlignment="1" applyProtection="1">
      <alignment horizontal="left" vertical="top" indent="6"/>
      <protection hidden="1"/>
    </xf>
    <xf numFmtId="0" fontId="38" fillId="0" borderId="0" xfId="0" applyFont="1" applyFill="1" applyBorder="1" applyAlignment="1" applyProtection="1">
      <alignment horizontal="center"/>
      <protection hidden="1"/>
    </xf>
    <xf numFmtId="0" fontId="38" fillId="0" borderId="0" xfId="0" applyFont="1" applyFill="1" applyBorder="1" applyAlignment="1" applyProtection="1">
      <alignment horizontal="left"/>
      <protection hidden="1"/>
    </xf>
    <xf numFmtId="178" fontId="38" fillId="0" borderId="22" xfId="18" applyFont="1" applyFill="1" applyBorder="1" applyAlignment="1" applyProtection="1">
      <alignment horizontal="center"/>
      <protection hidden="1"/>
    </xf>
    <xf numFmtId="178" fontId="38" fillId="0" borderId="15" xfId="18" applyFont="1" applyFill="1" applyBorder="1" applyAlignment="1" applyProtection="1">
      <alignment horizontal="center"/>
      <protection hidden="1"/>
    </xf>
    <xf numFmtId="178" fontId="38" fillId="0" borderId="23" xfId="18" applyFont="1" applyFill="1" applyBorder="1" applyAlignment="1" applyProtection="1">
      <alignment horizontal="center"/>
      <protection hidden="1"/>
    </xf>
    <xf numFmtId="178" fontId="43" fillId="0" borderId="51" xfId="18" applyFont="1" applyFill="1" applyBorder="1" applyAlignment="1" applyProtection="1">
      <alignment horizontal="center"/>
      <protection hidden="1"/>
    </xf>
    <xf numFmtId="178" fontId="43" fillId="0" borderId="52" xfId="18" applyFont="1" applyFill="1" applyBorder="1" applyAlignment="1" applyProtection="1">
      <alignment horizontal="center"/>
      <protection hidden="1"/>
    </xf>
    <xf numFmtId="178" fontId="43" fillId="0" borderId="53" xfId="18" applyFont="1" applyFill="1" applyBorder="1" applyAlignment="1" applyProtection="1">
      <alignment horizontal="center"/>
      <protection hidden="1"/>
    </xf>
    <xf numFmtId="0" fontId="48" fillId="0" borderId="0" xfId="0" applyFont="1" applyFill="1" applyAlignment="1" applyProtection="1">
      <alignment/>
      <protection hidden="1"/>
    </xf>
    <xf numFmtId="0" fontId="38" fillId="0" borderId="17" xfId="134" applyFont="1" applyFill="1" applyBorder="1" applyProtection="1">
      <alignment/>
      <protection locked="0"/>
    </xf>
    <xf numFmtId="0" fontId="43" fillId="0" borderId="0" xfId="134" applyFont="1" applyFill="1" applyProtection="1">
      <alignment/>
      <protection locked="0"/>
    </xf>
    <xf numFmtId="0" fontId="38" fillId="0" borderId="0" xfId="116" applyFont="1" applyFill="1" applyProtection="1">
      <alignment/>
      <protection locked="0"/>
    </xf>
    <xf numFmtId="0" fontId="38" fillId="0" borderId="0" xfId="134" applyFont="1" applyFill="1" applyProtection="1">
      <alignment/>
      <protection locked="0"/>
    </xf>
    <xf numFmtId="49" fontId="38" fillId="0" borderId="0" xfId="134" applyNumberFormat="1" applyFont="1" applyFill="1" applyProtection="1">
      <alignment/>
      <protection locked="0"/>
    </xf>
    <xf numFmtId="178" fontId="38" fillId="0" borderId="0" xfId="18" applyNumberFormat="1" applyFont="1" applyFill="1" applyAlignment="1" applyProtection="1">
      <alignment/>
      <protection locked="0"/>
    </xf>
    <xf numFmtId="178" fontId="38" fillId="0" borderId="0" xfId="18" applyFont="1" applyFill="1" applyAlignment="1" applyProtection="1">
      <alignment/>
      <protection locked="0"/>
    </xf>
    <xf numFmtId="0" fontId="38" fillId="0" borderId="0" xfId="134" applyFont="1" applyFill="1" applyBorder="1" applyAlignment="1" applyProtection="1">
      <alignment/>
      <protection locked="0"/>
    </xf>
    <xf numFmtId="0" fontId="38" fillId="0" borderId="0" xfId="134" applyFont="1" applyFill="1" applyBorder="1" applyProtection="1">
      <alignment/>
      <protection locked="0"/>
    </xf>
    <xf numFmtId="178" fontId="38" fillId="0" borderId="0" xfId="134" applyNumberFormat="1" applyFont="1" applyFill="1" applyBorder="1" applyProtection="1">
      <alignment/>
      <protection locked="0"/>
    </xf>
    <xf numFmtId="178" fontId="38" fillId="0" borderId="0" xfId="18" applyFont="1" applyFill="1" applyBorder="1" applyAlignment="1" applyProtection="1">
      <alignment/>
      <protection locked="0"/>
    </xf>
    <xf numFmtId="0" fontId="38" fillId="0" borderId="0" xfId="134" applyFont="1" applyFill="1" applyBorder="1" applyAlignment="1" applyProtection="1">
      <alignment horizontal="left"/>
      <protection/>
    </xf>
    <xf numFmtId="0" fontId="38" fillId="0" borderId="0" xfId="134" applyFont="1" applyFill="1" applyBorder="1" applyAlignment="1" applyProtection="1">
      <alignment horizontal="right"/>
      <protection locked="0"/>
    </xf>
    <xf numFmtId="178" fontId="38" fillId="0" borderId="0" xfId="134" applyNumberFormat="1" applyFont="1" applyFill="1" applyBorder="1" applyAlignment="1" applyProtection="1">
      <alignment/>
      <protection hidden="1"/>
    </xf>
    <xf numFmtId="178" fontId="38" fillId="0" borderId="0" xfId="18" applyFont="1" applyFill="1" applyBorder="1" applyAlignment="1" applyProtection="1">
      <alignment/>
      <protection hidden="1"/>
    </xf>
    <xf numFmtId="49" fontId="38" fillId="0" borderId="15" xfId="134" applyNumberFormat="1" applyFont="1" applyFill="1" applyBorder="1" applyAlignment="1" applyProtection="1">
      <alignment/>
      <protection hidden="1"/>
    </xf>
    <xf numFmtId="178" fontId="38" fillId="0" borderId="0" xfId="134" applyNumberFormat="1" applyFont="1" applyFill="1" applyBorder="1" applyAlignment="1" applyProtection="1">
      <alignment/>
      <protection/>
    </xf>
    <xf numFmtId="178" fontId="38" fillId="0" borderId="0" xfId="18" applyFont="1" applyFill="1" applyBorder="1" applyAlignment="1" applyProtection="1">
      <alignment/>
      <protection/>
    </xf>
    <xf numFmtId="0" fontId="43" fillId="0" borderId="19" xfId="134" applyFont="1" applyFill="1" applyBorder="1" applyAlignment="1" applyProtection="1">
      <alignment horizontal="center" vertical="center"/>
      <protection hidden="1"/>
    </xf>
    <xf numFmtId="0" fontId="43" fillId="0" borderId="20" xfId="134" applyFont="1" applyFill="1" applyBorder="1" applyAlignment="1" applyProtection="1">
      <alignment horizontal="center" vertical="center"/>
      <protection hidden="1"/>
    </xf>
    <xf numFmtId="49" fontId="43" fillId="0" borderId="18" xfId="134" applyNumberFormat="1" applyFont="1" applyFill="1" applyBorder="1" applyAlignment="1" applyProtection="1">
      <alignment horizontal="center" vertical="center"/>
      <protection hidden="1"/>
    </xf>
    <xf numFmtId="0" fontId="43" fillId="0" borderId="18" xfId="134" applyFont="1" applyFill="1" applyBorder="1" applyAlignment="1" applyProtection="1">
      <alignment horizontal="center" vertical="center"/>
      <protection hidden="1"/>
    </xf>
    <xf numFmtId="178" fontId="43" fillId="0" borderId="14" xfId="18" applyNumberFormat="1" applyFont="1" applyFill="1" applyBorder="1" applyAlignment="1" applyProtection="1">
      <alignment horizontal="center" vertical="top"/>
      <protection hidden="1"/>
    </xf>
    <xf numFmtId="0" fontId="43" fillId="0" borderId="22" xfId="134" applyFont="1" applyFill="1" applyBorder="1" applyAlignment="1" applyProtection="1">
      <alignment horizontal="center" vertical="center"/>
      <protection hidden="1"/>
    </xf>
    <xf numFmtId="0" fontId="43" fillId="0" borderId="23" xfId="134" applyFont="1" applyFill="1" applyBorder="1" applyAlignment="1" applyProtection="1">
      <alignment horizontal="center" vertical="center"/>
      <protection hidden="1"/>
    </xf>
    <xf numFmtId="49" fontId="43" fillId="0" borderId="21" xfId="134" applyNumberFormat="1" applyFont="1" applyFill="1" applyBorder="1" applyAlignment="1" applyProtection="1">
      <alignment horizontal="center" vertical="center"/>
      <protection hidden="1"/>
    </xf>
    <xf numFmtId="0" fontId="43" fillId="0" borderId="21" xfId="134" applyFont="1" applyFill="1" applyBorder="1" applyAlignment="1" applyProtection="1">
      <alignment horizontal="center" vertical="center"/>
      <protection hidden="1"/>
    </xf>
    <xf numFmtId="178" fontId="43" fillId="0" borderId="21" xfId="18" applyNumberFormat="1" applyFont="1" applyFill="1" applyBorder="1" applyAlignment="1" applyProtection="1">
      <alignment horizontal="center" vertical="top"/>
      <protection hidden="1"/>
    </xf>
    <xf numFmtId="178" fontId="43" fillId="0" borderId="21" xfId="18" applyFont="1" applyFill="1" applyBorder="1" applyAlignment="1" applyProtection="1">
      <alignment horizontal="center" vertical="top"/>
      <protection hidden="1"/>
    </xf>
    <xf numFmtId="180" fontId="43" fillId="0" borderId="30" xfId="134" applyNumberFormat="1" applyFont="1" applyFill="1" applyBorder="1" applyProtection="1">
      <alignment/>
      <protection locked="0"/>
    </xf>
    <xf numFmtId="180" fontId="43" fillId="0" borderId="26" xfId="134" applyNumberFormat="1" applyFont="1" applyFill="1" applyBorder="1" applyProtection="1">
      <alignment/>
      <protection locked="0"/>
    </xf>
    <xf numFmtId="49" fontId="51" fillId="0" borderId="17" xfId="0" applyNumberFormat="1" applyFont="1" applyFill="1" applyBorder="1" applyAlignment="1" applyProtection="1">
      <alignment horizontal="center"/>
      <protection locked="0"/>
    </xf>
    <xf numFmtId="180" fontId="43" fillId="0" borderId="17" xfId="134" applyNumberFormat="1" applyFont="1" applyFill="1" applyBorder="1" applyProtection="1">
      <alignment/>
      <protection locked="0"/>
    </xf>
    <xf numFmtId="0" fontId="43" fillId="0" borderId="17" xfId="134" applyFont="1" applyFill="1" applyBorder="1" applyAlignment="1" applyProtection="1">
      <alignment horizontal="center"/>
      <protection locked="0"/>
    </xf>
    <xf numFmtId="178" fontId="43" fillId="0" borderId="17" xfId="18" applyNumberFormat="1" applyFont="1" applyFill="1" applyBorder="1" applyAlignment="1" applyProtection="1">
      <alignment/>
      <protection locked="0"/>
    </xf>
    <xf numFmtId="178" fontId="43" fillId="0" borderId="17" xfId="18" applyFont="1" applyFill="1" applyBorder="1" applyAlignment="1" applyProtection="1">
      <alignment/>
      <protection locked="0"/>
    </xf>
    <xf numFmtId="180" fontId="43" fillId="0" borderId="30" xfId="116" applyNumberFormat="1" applyFont="1" applyFill="1" applyBorder="1" applyProtection="1">
      <alignment/>
      <protection locked="0"/>
    </xf>
    <xf numFmtId="180" fontId="43" fillId="0" borderId="29" xfId="116" applyNumberFormat="1" applyFont="1" applyFill="1" applyBorder="1" applyProtection="1">
      <alignment/>
      <protection locked="0"/>
    </xf>
    <xf numFmtId="49" fontId="43" fillId="0" borderId="17" xfId="116" applyNumberFormat="1" applyFont="1" applyFill="1" applyBorder="1" applyAlignment="1" applyProtection="1">
      <alignment horizontal="left" indent="1"/>
      <protection locked="0"/>
    </xf>
    <xf numFmtId="180" fontId="43" fillId="0" borderId="17" xfId="116" applyNumberFormat="1" applyFont="1" applyFill="1" applyBorder="1" applyProtection="1">
      <alignment/>
      <protection locked="0"/>
    </xf>
    <xf numFmtId="0" fontId="43" fillId="0" borderId="17" xfId="116" applyFont="1" applyFill="1" applyBorder="1" applyAlignment="1" applyProtection="1">
      <alignment horizontal="center"/>
      <protection locked="0"/>
    </xf>
    <xf numFmtId="178" fontId="38" fillId="0" borderId="17" xfId="18" applyNumberFormat="1" applyFont="1" applyFill="1" applyBorder="1" applyAlignment="1" applyProtection="1">
      <alignment/>
      <protection locked="0"/>
    </xf>
    <xf numFmtId="180" fontId="38" fillId="0" borderId="17" xfId="116" applyNumberFormat="1" applyFont="1" applyFill="1" applyBorder="1" applyProtection="1">
      <alignment/>
      <protection locked="0"/>
    </xf>
    <xf numFmtId="180" fontId="43" fillId="0" borderId="29" xfId="134" applyNumberFormat="1" applyFont="1" applyFill="1" applyBorder="1" applyProtection="1">
      <alignment/>
      <protection locked="0"/>
    </xf>
    <xf numFmtId="49" fontId="43" fillId="0" borderId="17" xfId="134" applyNumberFormat="1" applyFont="1" applyFill="1" applyBorder="1" applyAlignment="1" applyProtection="1">
      <alignment horizontal="left" indent="1"/>
      <protection locked="0"/>
    </xf>
    <xf numFmtId="49" fontId="43" fillId="0" borderId="17" xfId="134" applyNumberFormat="1" applyFont="1" applyFill="1" applyBorder="1" applyAlignment="1" applyProtection="1">
      <alignment horizontal="center"/>
      <protection locked="0"/>
    </xf>
    <xf numFmtId="49" fontId="43" fillId="0" borderId="17" xfId="134" applyNumberFormat="1" applyFont="1" applyFill="1" applyBorder="1" applyAlignment="1" applyProtection="1">
      <alignment horizontal="right" indent="1"/>
      <protection locked="0"/>
    </xf>
    <xf numFmtId="180" fontId="43" fillId="0" borderId="33" xfId="134" applyNumberFormat="1" applyFont="1" applyFill="1" applyBorder="1" applyProtection="1">
      <alignment/>
      <protection locked="0"/>
    </xf>
    <xf numFmtId="180" fontId="43" fillId="0" borderId="34" xfId="134" applyNumberFormat="1" applyFont="1" applyFill="1" applyBorder="1" applyProtection="1">
      <alignment/>
      <protection locked="0"/>
    </xf>
    <xf numFmtId="49" fontId="43" fillId="0" borderId="32" xfId="134" applyNumberFormat="1" applyFont="1" applyFill="1" applyBorder="1" applyAlignment="1" applyProtection="1">
      <alignment horizontal="left" indent="1"/>
      <protection locked="0"/>
    </xf>
    <xf numFmtId="180" fontId="43" fillId="0" borderId="32" xfId="134" applyNumberFormat="1" applyFont="1" applyFill="1" applyBorder="1" applyProtection="1">
      <alignment/>
      <protection locked="0"/>
    </xf>
    <xf numFmtId="0" fontId="43" fillId="0" borderId="32" xfId="134" applyFont="1" applyFill="1" applyBorder="1" applyAlignment="1" applyProtection="1">
      <alignment horizontal="center"/>
      <protection locked="0"/>
    </xf>
    <xf numFmtId="178" fontId="43" fillId="0" borderId="32" xfId="18" applyNumberFormat="1" applyFont="1" applyFill="1" applyBorder="1" applyAlignment="1" applyProtection="1">
      <alignment/>
      <protection locked="0"/>
    </xf>
    <xf numFmtId="178" fontId="43" fillId="0" borderId="32" xfId="18" applyFont="1" applyFill="1" applyBorder="1" applyAlignment="1" applyProtection="1">
      <alignment/>
      <protection locked="0"/>
    </xf>
    <xf numFmtId="180" fontId="43" fillId="0" borderId="11" xfId="134" applyNumberFormat="1" applyFont="1" applyFill="1" applyBorder="1" applyProtection="1">
      <alignment/>
      <protection locked="0"/>
    </xf>
    <xf numFmtId="180" fontId="43" fillId="0" borderId="35" xfId="134" applyNumberFormat="1" applyFont="1" applyFill="1" applyBorder="1" applyProtection="1">
      <alignment/>
      <protection locked="0"/>
    </xf>
    <xf numFmtId="49" fontId="43" fillId="0" borderId="14" xfId="134" applyNumberFormat="1" applyFont="1" applyFill="1" applyBorder="1" applyAlignment="1" applyProtection="1">
      <alignment horizontal="center"/>
      <protection locked="0"/>
    </xf>
    <xf numFmtId="180" fontId="43" fillId="0" borderId="14" xfId="134" applyNumberFormat="1" applyFont="1" applyFill="1" applyBorder="1" applyProtection="1">
      <alignment/>
      <protection locked="0"/>
    </xf>
    <xf numFmtId="0" fontId="43" fillId="0" borderId="14" xfId="134" applyFont="1" applyFill="1" applyBorder="1" applyAlignment="1" applyProtection="1">
      <alignment horizontal="center"/>
      <protection locked="0"/>
    </xf>
    <xf numFmtId="178" fontId="43" fillId="0" borderId="14" xfId="18" applyNumberFormat="1" applyFont="1" applyFill="1" applyBorder="1" applyAlignment="1" applyProtection="1">
      <alignment/>
      <protection locked="0"/>
    </xf>
    <xf numFmtId="178" fontId="43" fillId="0" borderId="14" xfId="18" applyFont="1" applyFill="1" applyBorder="1" applyAlignment="1" applyProtection="1">
      <alignment/>
      <protection locked="0"/>
    </xf>
    <xf numFmtId="0" fontId="38" fillId="0" borderId="27" xfId="134" applyFont="1" applyFill="1" applyBorder="1" applyAlignment="1">
      <alignment horizontal="center"/>
      <protection/>
    </xf>
    <xf numFmtId="0" fontId="38" fillId="0" borderId="27" xfId="115" applyFont="1" applyFill="1" applyBorder="1" applyAlignment="1">
      <alignment horizontal="center" vertical="top" wrapText="1"/>
      <protection/>
    </xf>
    <xf numFmtId="49" fontId="43" fillId="0" borderId="27" xfId="134" applyNumberFormat="1" applyFont="1" applyFill="1" applyBorder="1" applyAlignment="1" applyProtection="1">
      <alignment horizontal="left" indent="1"/>
      <protection locked="0"/>
    </xf>
    <xf numFmtId="180" fontId="38" fillId="0" borderId="27" xfId="134" applyNumberFormat="1" applyFont="1" applyFill="1" applyBorder="1" applyProtection="1">
      <alignment/>
      <protection locked="0"/>
    </xf>
    <xf numFmtId="0" fontId="38" fillId="0" borderId="27" xfId="134" applyFont="1" applyFill="1" applyBorder="1" applyAlignment="1" applyProtection="1">
      <alignment horizontal="center"/>
      <protection locked="0"/>
    </xf>
    <xf numFmtId="178" fontId="38" fillId="0" borderId="27" xfId="18" applyNumberFormat="1" applyFont="1" applyFill="1" applyBorder="1" applyAlignment="1" applyProtection="1">
      <alignment/>
      <protection locked="0"/>
    </xf>
    <xf numFmtId="178" fontId="38" fillId="0" borderId="27" xfId="18" applyFont="1" applyFill="1" applyBorder="1" applyAlignment="1" applyProtection="1">
      <alignment/>
      <protection locked="0"/>
    </xf>
    <xf numFmtId="0" fontId="38" fillId="0" borderId="17" xfId="134" applyFont="1" applyFill="1" applyBorder="1" applyAlignment="1">
      <alignment horizontal="center"/>
      <protection/>
    </xf>
    <xf numFmtId="0" fontId="38" fillId="0" borderId="17" xfId="115" applyFont="1" applyFill="1" applyBorder="1" applyAlignment="1">
      <alignment horizontal="right" vertical="top" wrapText="1"/>
      <protection/>
    </xf>
    <xf numFmtId="178" fontId="38" fillId="0" borderId="17" xfId="18" applyFont="1" applyFill="1" applyBorder="1" applyAlignment="1">
      <alignment horizontal="left" vertical="center" wrapText="1"/>
    </xf>
    <xf numFmtId="178" fontId="38" fillId="0" borderId="17" xfId="18" applyFont="1" applyFill="1" applyBorder="1" applyAlignment="1">
      <alignment horizontal="center" vertical="center"/>
    </xf>
    <xf numFmtId="178" fontId="43" fillId="0" borderId="17" xfId="18" applyNumberFormat="1" applyFont="1" applyFill="1" applyBorder="1" applyAlignment="1" applyProtection="1">
      <alignment horizontal="center"/>
      <protection locked="0"/>
    </xf>
    <xf numFmtId="2" fontId="38" fillId="0" borderId="17" xfId="18" applyNumberFormat="1" applyFont="1" applyFill="1" applyBorder="1" applyAlignment="1">
      <alignment horizontal="center" vertical="center"/>
    </xf>
    <xf numFmtId="178" fontId="38" fillId="0" borderId="17" xfId="18" applyFont="1" applyFill="1" applyBorder="1" applyAlignment="1">
      <alignment horizontal="center" vertical="center" wrapText="1"/>
    </xf>
    <xf numFmtId="2" fontId="38" fillId="0" borderId="17" xfId="18" applyNumberFormat="1" applyFont="1" applyFill="1" applyBorder="1" applyAlignment="1">
      <alignment horizontal="center" vertical="center" wrapText="1"/>
    </xf>
    <xf numFmtId="178" fontId="38" fillId="0" borderId="17" xfId="18" applyFont="1" applyFill="1" applyBorder="1" applyAlignment="1">
      <alignment horizontal="left" vertical="center"/>
    </xf>
    <xf numFmtId="0" fontId="38" fillId="0" borderId="32" xfId="134" applyFont="1" applyFill="1" applyBorder="1" applyAlignment="1">
      <alignment horizontal="center"/>
      <protection/>
    </xf>
    <xf numFmtId="0" fontId="38" fillId="0" borderId="32" xfId="115" applyFont="1" applyFill="1" applyBorder="1" applyAlignment="1">
      <alignment horizontal="right" vertical="top" wrapText="1"/>
      <protection/>
    </xf>
    <xf numFmtId="178" fontId="38" fillId="0" borderId="32" xfId="18" applyFont="1" applyFill="1" applyBorder="1" applyAlignment="1">
      <alignment horizontal="left" vertical="center" wrapText="1"/>
    </xf>
    <xf numFmtId="178" fontId="38" fillId="0" borderId="32" xfId="18" applyFont="1" applyFill="1" applyBorder="1" applyAlignment="1">
      <alignment horizontal="center" vertical="center"/>
    </xf>
    <xf numFmtId="178" fontId="43" fillId="0" borderId="32" xfId="18" applyNumberFormat="1" applyFont="1" applyFill="1" applyBorder="1" applyAlignment="1" applyProtection="1">
      <alignment horizontal="center"/>
      <protection locked="0"/>
    </xf>
    <xf numFmtId="2" fontId="38" fillId="0" borderId="32" xfId="18" applyNumberFormat="1" applyFont="1" applyFill="1" applyBorder="1" applyAlignment="1">
      <alignment horizontal="center" vertical="center"/>
    </xf>
    <xf numFmtId="0" fontId="38" fillId="0" borderId="14" xfId="134" applyFont="1" applyFill="1" applyBorder="1" applyAlignment="1">
      <alignment horizontal="center"/>
      <protection/>
    </xf>
    <xf numFmtId="0" fontId="38" fillId="0" borderId="14" xfId="115" applyFont="1" applyFill="1" applyBorder="1" applyAlignment="1">
      <alignment horizontal="right" vertical="top" wrapText="1"/>
      <protection/>
    </xf>
    <xf numFmtId="178" fontId="43" fillId="0" borderId="14" xfId="18" applyFont="1" applyFill="1" applyBorder="1" applyAlignment="1">
      <alignment horizontal="center" vertical="center" wrapText="1"/>
    </xf>
    <xf numFmtId="178" fontId="38" fillId="0" borderId="14" xfId="18" applyFont="1" applyFill="1" applyBorder="1" applyAlignment="1">
      <alignment horizontal="center" vertical="center"/>
    </xf>
    <xf numFmtId="178" fontId="43" fillId="0" borderId="14" xfId="18" applyFont="1" applyFill="1" applyBorder="1" applyAlignment="1">
      <alignment horizontal="center" vertical="center"/>
    </xf>
    <xf numFmtId="2" fontId="38" fillId="0" borderId="14" xfId="18" applyNumberFormat="1" applyFont="1" applyFill="1" applyBorder="1" applyAlignment="1">
      <alignment horizontal="center" vertical="center"/>
    </xf>
    <xf numFmtId="0" fontId="43" fillId="0" borderId="27" xfId="134" applyFont="1" applyFill="1" applyBorder="1" applyAlignment="1">
      <alignment horizontal="center"/>
      <protection/>
    </xf>
    <xf numFmtId="0" fontId="38" fillId="0" borderId="27" xfId="115" applyFont="1" applyFill="1" applyBorder="1" applyAlignment="1">
      <alignment horizontal="right" vertical="top" wrapText="1"/>
      <protection/>
    </xf>
    <xf numFmtId="178" fontId="43" fillId="0" borderId="27" xfId="18" applyFont="1" applyFill="1" applyBorder="1" applyAlignment="1">
      <alignment horizontal="left" vertical="center" wrapText="1"/>
    </xf>
    <xf numFmtId="178" fontId="38" fillId="0" borderId="27" xfId="18" applyFont="1" applyFill="1" applyBorder="1" applyAlignment="1">
      <alignment horizontal="center" vertical="center"/>
    </xf>
    <xf numFmtId="178" fontId="43" fillId="0" borderId="27" xfId="18" applyNumberFormat="1" applyFont="1" applyFill="1" applyBorder="1" applyAlignment="1" applyProtection="1">
      <alignment/>
      <protection locked="0"/>
    </xf>
    <xf numFmtId="178" fontId="43" fillId="0" borderId="27" xfId="18" applyFont="1" applyFill="1" applyBorder="1" applyAlignment="1" applyProtection="1">
      <alignment/>
      <protection locked="0"/>
    </xf>
    <xf numFmtId="2" fontId="38" fillId="0" borderId="27" xfId="18" applyNumberFormat="1" applyFont="1" applyFill="1" applyBorder="1" applyAlignment="1">
      <alignment horizontal="center" vertical="center"/>
    </xf>
    <xf numFmtId="0" fontId="43" fillId="0" borderId="17" xfId="134" applyFont="1" applyFill="1" applyBorder="1" applyAlignment="1">
      <alignment horizontal="center"/>
      <protection/>
    </xf>
    <xf numFmtId="2" fontId="38" fillId="0" borderId="17" xfId="18" applyNumberFormat="1" applyFont="1" applyFill="1" applyBorder="1" applyAlignment="1">
      <alignment horizontal="right" vertical="center"/>
    </xf>
    <xf numFmtId="2" fontId="38" fillId="0" borderId="17" xfId="0" applyNumberFormat="1" applyFont="1" applyFill="1" applyBorder="1" applyAlignment="1">
      <alignment horizontal="left"/>
    </xf>
    <xf numFmtId="178" fontId="38" fillId="0" borderId="17" xfId="18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 vertical="center"/>
    </xf>
    <xf numFmtId="2" fontId="38" fillId="0" borderId="17" xfId="18" applyNumberFormat="1" applyFont="1" applyFill="1" applyBorder="1" applyAlignment="1">
      <alignment horizontal="right" vertical="center" wrapText="1"/>
    </xf>
    <xf numFmtId="178" fontId="43" fillId="0" borderId="11" xfId="18" applyFont="1" applyFill="1" applyBorder="1" applyAlignment="1">
      <alignment horizontal="center" vertical="center"/>
    </xf>
    <xf numFmtId="0" fontId="43" fillId="0" borderId="24" xfId="134" applyFont="1" applyFill="1" applyBorder="1" applyAlignment="1">
      <alignment horizontal="center"/>
      <protection/>
    </xf>
    <xf numFmtId="0" fontId="38" fillId="0" borderId="24" xfId="115" applyFont="1" applyFill="1" applyBorder="1" applyAlignment="1">
      <alignment horizontal="right" vertical="top" wrapText="1"/>
      <protection/>
    </xf>
    <xf numFmtId="178" fontId="43" fillId="0" borderId="24" xfId="18" applyFont="1" applyFill="1" applyBorder="1" applyAlignment="1">
      <alignment horizontal="left" vertical="center" wrapText="1"/>
    </xf>
    <xf numFmtId="178" fontId="38" fillId="0" borderId="24" xfId="18" applyFont="1" applyFill="1" applyBorder="1" applyAlignment="1">
      <alignment horizontal="center" vertical="center"/>
    </xf>
    <xf numFmtId="178" fontId="43" fillId="0" borderId="24" xfId="18" applyFont="1" applyFill="1" applyBorder="1" applyAlignment="1" applyProtection="1">
      <alignment/>
      <protection locked="0"/>
    </xf>
    <xf numFmtId="2" fontId="38" fillId="0" borderId="24" xfId="18" applyNumberFormat="1" applyFont="1" applyFill="1" applyBorder="1" applyAlignment="1">
      <alignment horizontal="center" vertical="center"/>
    </xf>
    <xf numFmtId="178" fontId="38" fillId="0" borderId="17" xfId="18" applyFont="1" applyFill="1" applyBorder="1" applyAlignment="1">
      <alignment horizontal="right" vertical="center"/>
    </xf>
    <xf numFmtId="178" fontId="38" fillId="0" borderId="17" xfId="18" applyFont="1" applyFill="1" applyBorder="1" applyAlignment="1">
      <alignment horizontal="right"/>
    </xf>
    <xf numFmtId="0" fontId="38" fillId="0" borderId="29" xfId="134" applyFont="1" applyFill="1" applyBorder="1" applyProtection="1">
      <alignment/>
      <protection locked="0"/>
    </xf>
    <xf numFmtId="0" fontId="38" fillId="0" borderId="0" xfId="134" applyFont="1" applyFill="1" applyBorder="1" applyAlignment="1" applyProtection="1">
      <alignment horizontal="center"/>
      <protection locked="0"/>
    </xf>
    <xf numFmtId="0" fontId="38" fillId="0" borderId="29" xfId="134" applyFont="1" applyFill="1" applyBorder="1" applyProtection="1">
      <alignment/>
      <protection hidden="1"/>
    </xf>
    <xf numFmtId="0" fontId="38" fillId="0" borderId="0" xfId="134" applyFont="1" applyFill="1" applyBorder="1" applyAlignment="1" applyProtection="1">
      <alignment/>
      <protection/>
    </xf>
    <xf numFmtId="0" fontId="38" fillId="0" borderId="0" xfId="134" applyFont="1" applyFill="1" applyBorder="1" applyAlignment="1" applyProtection="1">
      <alignment/>
      <protection hidden="1"/>
    </xf>
    <xf numFmtId="178" fontId="43" fillId="0" borderId="18" xfId="18" applyNumberFormat="1" applyFont="1" applyFill="1" applyBorder="1" applyAlignment="1" applyProtection="1">
      <alignment horizontal="center" vertical="center" wrapText="1"/>
      <protection hidden="1"/>
    </xf>
    <xf numFmtId="178" fontId="43" fillId="0" borderId="21" xfId="18" applyNumberFormat="1" applyFont="1" applyFill="1" applyBorder="1" applyAlignment="1" applyProtection="1">
      <alignment horizontal="center" vertical="center"/>
      <protection hidden="1"/>
    </xf>
    <xf numFmtId="0" fontId="43" fillId="0" borderId="0" xfId="134" applyFont="1" applyFill="1" applyBorder="1" applyAlignment="1" applyProtection="1">
      <alignment/>
      <protection locked="0"/>
    </xf>
    <xf numFmtId="0" fontId="38" fillId="0" borderId="0" xfId="116" applyFont="1" applyFill="1" applyBorder="1" applyAlignment="1" applyProtection="1">
      <alignment/>
      <protection hidden="1"/>
    </xf>
    <xf numFmtId="0" fontId="38" fillId="0" borderId="0" xfId="116" applyFont="1" applyFill="1" applyBorder="1" applyAlignment="1" applyProtection="1">
      <alignment/>
      <protection locked="0"/>
    </xf>
    <xf numFmtId="180" fontId="38" fillId="0" borderId="17" xfId="134" applyNumberFormat="1" applyFont="1" applyFill="1" applyBorder="1" applyProtection="1">
      <alignment/>
      <protection locked="0"/>
    </xf>
    <xf numFmtId="180" fontId="38" fillId="0" borderId="32" xfId="134" applyNumberFormat="1" applyFont="1" applyFill="1" applyBorder="1" applyProtection="1">
      <alignment/>
      <protection locked="0"/>
    </xf>
    <xf numFmtId="180" fontId="38" fillId="0" borderId="14" xfId="134" applyNumberFormat="1" applyFont="1" applyFill="1" applyBorder="1" applyProtection="1">
      <alignment/>
      <protection locked="0"/>
    </xf>
    <xf numFmtId="178" fontId="52" fillId="0" borderId="27" xfId="18" applyFont="1" applyFill="1" applyBorder="1" applyAlignment="1">
      <alignment horizontal="center" vertical="center"/>
    </xf>
    <xf numFmtId="203" fontId="38" fillId="0" borderId="0" xfId="134" applyNumberFormat="1" applyFont="1" applyFill="1" applyBorder="1" applyAlignment="1" applyProtection="1">
      <alignment/>
      <protection locked="0"/>
    </xf>
    <xf numFmtId="178" fontId="52" fillId="0" borderId="24" xfId="18" applyFont="1" applyFill="1" applyBorder="1" applyAlignment="1">
      <alignment horizontal="center" vertical="center"/>
    </xf>
    <xf numFmtId="180" fontId="38" fillId="0" borderId="24" xfId="134" applyNumberFormat="1" applyFont="1" applyFill="1" applyBorder="1" applyProtection="1">
      <alignment/>
      <protection locked="0"/>
    </xf>
    <xf numFmtId="0" fontId="38" fillId="0" borderId="56" xfId="134" applyFont="1" applyFill="1" applyBorder="1" applyAlignment="1">
      <alignment horizontal="center"/>
      <protection/>
    </xf>
    <xf numFmtId="0" fontId="38" fillId="0" borderId="56" xfId="115" applyFont="1" applyFill="1" applyBorder="1" applyAlignment="1">
      <alignment horizontal="right" vertical="top" wrapText="1"/>
      <protection/>
    </xf>
    <xf numFmtId="178" fontId="38" fillId="0" borderId="56" xfId="18" applyFont="1" applyFill="1" applyBorder="1" applyAlignment="1">
      <alignment horizontal="left" vertical="center" wrapText="1"/>
    </xf>
    <xf numFmtId="178" fontId="38" fillId="0" borderId="56" xfId="18" applyFont="1" applyFill="1" applyBorder="1" applyAlignment="1">
      <alignment horizontal="right" vertical="center"/>
    </xf>
    <xf numFmtId="2" fontId="38" fillId="0" borderId="56" xfId="18" applyNumberFormat="1" applyFont="1" applyFill="1" applyBorder="1" applyAlignment="1">
      <alignment horizontal="right" vertical="center"/>
    </xf>
    <xf numFmtId="0" fontId="38" fillId="0" borderId="55" xfId="134" applyFont="1" applyFill="1" applyBorder="1" applyAlignment="1">
      <alignment horizontal="center"/>
      <protection/>
    </xf>
    <xf numFmtId="0" fontId="38" fillId="0" borderId="55" xfId="115" applyFont="1" applyFill="1" applyBorder="1" applyAlignment="1">
      <alignment horizontal="right" vertical="top" wrapText="1"/>
      <protection/>
    </xf>
    <xf numFmtId="178" fontId="43" fillId="0" borderId="28" xfId="18" applyFont="1" applyFill="1" applyBorder="1" applyAlignment="1">
      <alignment horizontal="center" vertical="center" wrapText="1"/>
    </xf>
    <xf numFmtId="178" fontId="52" fillId="0" borderId="55" xfId="18" applyFont="1" applyFill="1" applyBorder="1" applyAlignment="1">
      <alignment horizontal="right" vertical="center"/>
    </xf>
    <xf numFmtId="178" fontId="43" fillId="0" borderId="54" xfId="18" applyFont="1" applyFill="1" applyBorder="1" applyAlignment="1">
      <alignment horizontal="right" vertical="center"/>
    </xf>
    <xf numFmtId="2" fontId="52" fillId="0" borderId="55" xfId="18" applyNumberFormat="1" applyFont="1" applyFill="1" applyBorder="1" applyAlignment="1">
      <alignment horizontal="right" vertical="center"/>
    </xf>
    <xf numFmtId="178" fontId="38" fillId="0" borderId="24" xfId="18" applyFont="1" applyFill="1" applyBorder="1" applyAlignment="1">
      <alignment horizontal="right" vertical="center"/>
    </xf>
    <xf numFmtId="2" fontId="38" fillId="0" borderId="24" xfId="18" applyNumberFormat="1" applyFont="1" applyFill="1" applyBorder="1" applyAlignment="1">
      <alignment horizontal="right" vertical="center"/>
    </xf>
    <xf numFmtId="178" fontId="43" fillId="0" borderId="17" xfId="18" applyNumberFormat="1" applyFont="1" applyFill="1" applyBorder="1" applyAlignment="1" applyProtection="1">
      <alignment horizontal="right"/>
      <protection locked="0"/>
    </xf>
    <xf numFmtId="178" fontId="43" fillId="0" borderId="17" xfId="18" applyFont="1" applyFill="1" applyBorder="1" applyAlignment="1" applyProtection="1">
      <alignment horizontal="right"/>
      <protection locked="0"/>
    </xf>
    <xf numFmtId="178" fontId="38" fillId="0" borderId="17" xfId="96" applyFont="1" applyFill="1" applyBorder="1" applyAlignment="1">
      <alignment horizontal="right" vertical="center"/>
    </xf>
    <xf numFmtId="178" fontId="38" fillId="0" borderId="17" xfId="18" applyNumberFormat="1" applyFont="1" applyFill="1" applyBorder="1" applyAlignment="1" applyProtection="1">
      <alignment horizontal="right" vertical="center"/>
      <protection locked="0"/>
    </xf>
    <xf numFmtId="0" fontId="38" fillId="0" borderId="17" xfId="0" applyFont="1" applyFill="1" applyBorder="1" applyAlignment="1">
      <alignment horizontal="right" vertical="center"/>
    </xf>
    <xf numFmtId="178" fontId="38" fillId="0" borderId="17" xfId="96" applyFont="1" applyFill="1" applyBorder="1" applyAlignment="1">
      <alignment horizontal="right"/>
    </xf>
    <xf numFmtId="178" fontId="38" fillId="0" borderId="17" xfId="18" applyFont="1" applyFill="1" applyBorder="1" applyAlignment="1">
      <alignment horizontal="right" vertical="center" wrapText="1"/>
    </xf>
    <xf numFmtId="2" fontId="38" fillId="0" borderId="56" xfId="0" applyNumberFormat="1" applyFont="1" applyFill="1" applyBorder="1" applyAlignment="1">
      <alignment horizontal="left"/>
    </xf>
    <xf numFmtId="178" fontId="43" fillId="0" borderId="35" xfId="18" applyFont="1" applyFill="1" applyBorder="1" applyAlignment="1">
      <alignment horizontal="center" vertical="center" wrapText="1"/>
    </xf>
    <xf numFmtId="178" fontId="38" fillId="0" borderId="14" xfId="18" applyFont="1" applyFill="1" applyBorder="1" applyAlignment="1">
      <alignment horizontal="right" vertical="center"/>
    </xf>
    <xf numFmtId="178" fontId="43" fillId="0" borderId="11" xfId="18" applyFont="1" applyFill="1" applyBorder="1" applyAlignment="1">
      <alignment horizontal="right" vertical="center"/>
    </xf>
    <xf numFmtId="2" fontId="38" fillId="0" borderId="14" xfId="18" applyNumberFormat="1" applyFont="1" applyFill="1" applyBorder="1" applyAlignment="1">
      <alignment horizontal="right" vertical="center"/>
    </xf>
    <xf numFmtId="180" fontId="38" fillId="0" borderId="56" xfId="134" applyNumberFormat="1" applyFont="1" applyFill="1" applyBorder="1" applyProtection="1">
      <alignment/>
      <protection locked="0"/>
    </xf>
    <xf numFmtId="180" fontId="38" fillId="0" borderId="55" xfId="134" applyNumberFormat="1" applyFont="1" applyFill="1" applyBorder="1" applyProtection="1">
      <alignment/>
      <protection locked="0"/>
    </xf>
    <xf numFmtId="0" fontId="53" fillId="0" borderId="0" xfId="0" applyFont="1" applyFill="1" applyBorder="1" applyAlignment="1">
      <alignment/>
    </xf>
    <xf numFmtId="199" fontId="38" fillId="0" borderId="36" xfId="0" applyNumberFormat="1" applyFont="1" applyFill="1" applyBorder="1" applyAlignment="1" applyProtection="1">
      <alignment horizontal="center" vertical="top"/>
      <protection hidden="1"/>
    </xf>
    <xf numFmtId="0" fontId="43" fillId="0" borderId="14" xfId="0" applyFont="1" applyFill="1" applyBorder="1" applyAlignment="1" applyProtection="1">
      <alignment horizontal="center" vertical="center"/>
      <protection hidden="1"/>
    </xf>
    <xf numFmtId="49" fontId="38" fillId="0" borderId="41" xfId="0" applyNumberFormat="1" applyFont="1" applyFill="1" applyBorder="1" applyAlignment="1" applyProtection="1">
      <alignment horizontal="left"/>
      <protection locked="0"/>
    </xf>
    <xf numFmtId="0" fontId="38" fillId="0" borderId="25" xfId="0" applyFont="1" applyFill="1" applyBorder="1" applyAlignment="1" applyProtection="1">
      <alignment horizontal="left"/>
      <protection locked="0"/>
    </xf>
    <xf numFmtId="0" fontId="38" fillId="0" borderId="30" xfId="0" applyFont="1" applyFill="1" applyBorder="1" applyAlignment="1" applyProtection="1">
      <alignment horizontal="left" indent="1"/>
      <protection locked="0"/>
    </xf>
    <xf numFmtId="0" fontId="38" fillId="0" borderId="31" xfId="0" applyFont="1" applyFill="1" applyBorder="1" applyAlignment="1" applyProtection="1">
      <alignment horizontal="left" indent="1"/>
      <protection locked="0"/>
    </xf>
    <xf numFmtId="180" fontId="38" fillId="0" borderId="27" xfId="0" applyNumberFormat="1" applyFont="1" applyFill="1" applyBorder="1" applyAlignment="1" applyProtection="1">
      <alignment/>
      <protection hidden="1"/>
    </xf>
    <xf numFmtId="0" fontId="47" fillId="0" borderId="54" xfId="0" applyFont="1" applyFill="1" applyBorder="1" applyAlignment="1" applyProtection="1">
      <alignment horizontal="center" vertical="top"/>
      <protection hidden="1"/>
    </xf>
    <xf numFmtId="0" fontId="38" fillId="0" borderId="17" xfId="0" applyFont="1" applyFill="1" applyBorder="1" applyAlignment="1" applyProtection="1">
      <alignment horizontal="left" vertical="center" indent="2"/>
      <protection hidden="1"/>
    </xf>
    <xf numFmtId="0" fontId="38" fillId="0" borderId="30" xfId="0" applyFont="1" applyFill="1" applyBorder="1" applyAlignment="1" applyProtection="1">
      <alignment horizontal="left" vertical="center" indent="2"/>
      <protection hidden="1"/>
    </xf>
    <xf numFmtId="0" fontId="38" fillId="0" borderId="21" xfId="0" applyFont="1" applyFill="1" applyBorder="1" applyAlignment="1" applyProtection="1">
      <alignment horizontal="left" vertical="center" indent="2"/>
      <protection hidden="1"/>
    </xf>
    <xf numFmtId="0" fontId="38" fillId="0" borderId="22" xfId="0" applyFont="1" applyFill="1" applyBorder="1" applyAlignment="1" applyProtection="1">
      <alignment horizontal="left" vertical="center" indent="2"/>
      <protection hidden="1"/>
    </xf>
    <xf numFmtId="196" fontId="38" fillId="0" borderId="0" xfId="18" applyNumberFormat="1" applyFont="1" applyFill="1" applyBorder="1" applyAlignment="1" applyProtection="1">
      <alignment horizontal="center" vertical="top"/>
      <protection hidden="1"/>
    </xf>
    <xf numFmtId="0" fontId="53" fillId="0" borderId="0" xfId="0" applyFont="1" applyFill="1" applyBorder="1" applyAlignment="1" applyProtection="1">
      <alignment horizontal="center" vertical="top"/>
      <protection hidden="1"/>
    </xf>
    <xf numFmtId="199" fontId="38" fillId="0" borderId="0" xfId="0" applyNumberFormat="1" applyFont="1" applyFill="1" applyBorder="1" applyAlignment="1" applyProtection="1">
      <alignment horizontal="center" vertical="top"/>
      <protection hidden="1"/>
    </xf>
    <xf numFmtId="0" fontId="38" fillId="0" borderId="0" xfId="0" applyFont="1" applyFill="1" applyAlignment="1" applyProtection="1">
      <alignment vertical="top"/>
      <protection hidden="1"/>
    </xf>
    <xf numFmtId="199" fontId="38" fillId="0" borderId="0" xfId="0" applyNumberFormat="1" applyFont="1" applyFill="1" applyAlignment="1">
      <alignment horizontal="center"/>
    </xf>
    <xf numFmtId="0" fontId="38" fillId="0" borderId="0" xfId="0" applyFont="1" applyFill="1" applyAlignment="1" applyProtection="1">
      <alignment horizontal="left"/>
      <protection hidden="1"/>
    </xf>
    <xf numFmtId="199" fontId="38" fillId="0" borderId="0" xfId="0" applyNumberFormat="1" applyFont="1" applyFill="1" applyAlignment="1" applyProtection="1">
      <alignment horizontal="center" vertical="top"/>
      <protection hidden="1"/>
    </xf>
    <xf numFmtId="0" fontId="43" fillId="0" borderId="14" xfId="0" applyFont="1" applyFill="1" applyBorder="1" applyAlignment="1" applyProtection="1">
      <alignment horizontal="center" vertical="center" wrapText="1"/>
      <protection hidden="1"/>
    </xf>
    <xf numFmtId="0" fontId="38" fillId="0" borderId="26" xfId="0" applyFont="1" applyFill="1" applyBorder="1" applyAlignment="1" applyProtection="1">
      <alignment horizontal="left"/>
      <protection locked="0"/>
    </xf>
    <xf numFmtId="178" fontId="38" fillId="0" borderId="30" xfId="18" applyFont="1" applyFill="1" applyBorder="1" applyAlignment="1" applyProtection="1">
      <alignment horizontal="center"/>
      <protection locked="0"/>
    </xf>
    <xf numFmtId="178" fontId="38" fillId="0" borderId="31" xfId="18" applyFont="1" applyFill="1" applyBorder="1" applyAlignment="1" applyProtection="1">
      <alignment horizontal="center"/>
      <protection locked="0"/>
    </xf>
    <xf numFmtId="178" fontId="38" fillId="0" borderId="29" xfId="18" applyFont="1" applyFill="1" applyBorder="1" applyAlignment="1" applyProtection="1">
      <alignment horizontal="center"/>
      <protection locked="0"/>
    </xf>
    <xf numFmtId="0" fontId="38" fillId="0" borderId="29" xfId="0" applyFont="1" applyFill="1" applyBorder="1" applyAlignment="1" applyProtection="1">
      <alignment horizontal="left" indent="1"/>
      <protection locked="0"/>
    </xf>
    <xf numFmtId="178" fontId="38" fillId="0" borderId="17" xfId="18" applyFont="1" applyFill="1" applyBorder="1" applyAlignment="1" applyProtection="1">
      <alignment horizontal="center"/>
      <protection locked="0"/>
    </xf>
    <xf numFmtId="0" fontId="38" fillId="0" borderId="28" xfId="0" applyFont="1" applyFill="1" applyBorder="1" applyAlignment="1" applyProtection="1">
      <alignment horizontal="center" vertical="top"/>
      <protection hidden="1"/>
    </xf>
    <xf numFmtId="180" fontId="38" fillId="0" borderId="27" xfId="0" applyNumberFormat="1" applyFont="1" applyFill="1" applyBorder="1" applyAlignment="1" applyProtection="1">
      <alignment horizontal="center"/>
      <protection hidden="1"/>
    </xf>
    <xf numFmtId="200" fontId="38" fillId="0" borderId="27" xfId="0" applyNumberFormat="1" applyFont="1" applyFill="1" applyBorder="1" applyAlignment="1" applyProtection="1">
      <alignment horizontal="center"/>
      <protection hidden="1"/>
    </xf>
    <xf numFmtId="204" fontId="38" fillId="0" borderId="17" xfId="0" applyNumberFormat="1" applyFont="1" applyFill="1" applyBorder="1" applyAlignment="1" applyProtection="1">
      <alignment horizontal="center"/>
      <protection hidden="1"/>
    </xf>
    <xf numFmtId="0" fontId="48" fillId="0" borderId="0" xfId="0" applyFont="1" applyFill="1" applyBorder="1" applyAlignment="1" applyProtection="1">
      <alignment horizontal="center" vertical="top"/>
      <protection hidden="1"/>
    </xf>
    <xf numFmtId="0" fontId="42" fillId="0" borderId="0" xfId="0" applyFont="1" applyFill="1" applyAlignment="1">
      <alignment/>
    </xf>
    <xf numFmtId="0" fontId="38" fillId="0" borderId="30" xfId="0" applyFont="1" applyFill="1" applyBorder="1" applyAlignment="1" applyProtection="1">
      <alignment/>
      <protection hidden="1"/>
    </xf>
    <xf numFmtId="0" fontId="38" fillId="0" borderId="29" xfId="0" applyFont="1" applyFill="1" applyBorder="1" applyAlignment="1" applyProtection="1">
      <alignment/>
      <protection hidden="1"/>
    </xf>
    <xf numFmtId="178" fontId="38" fillId="0" borderId="30" xfId="18" applyFont="1" applyFill="1" applyBorder="1" applyAlignment="1" applyProtection="1">
      <alignment/>
      <protection hidden="1"/>
    </xf>
    <xf numFmtId="178" fontId="38" fillId="0" borderId="31" xfId="18" applyFont="1" applyFill="1" applyBorder="1" applyAlignment="1" applyProtection="1">
      <alignment/>
      <protection hidden="1"/>
    </xf>
    <xf numFmtId="178" fontId="38" fillId="0" borderId="29" xfId="18" applyFont="1" applyFill="1" applyBorder="1" applyAlignment="1" applyProtection="1">
      <alignment/>
      <protection hidden="1"/>
    </xf>
    <xf numFmtId="202" fontId="38" fillId="0" borderId="40" xfId="0" applyNumberFormat="1" applyFont="1" applyFill="1" applyBorder="1" applyAlignment="1" applyProtection="1">
      <alignment/>
      <protection hidden="1"/>
    </xf>
    <xf numFmtId="202" fontId="38" fillId="0" borderId="10" xfId="0" applyNumberFormat="1" applyFont="1" applyFill="1" applyBorder="1" applyAlignment="1" applyProtection="1">
      <alignment/>
      <protection hidden="1"/>
    </xf>
    <xf numFmtId="202" fontId="38" fillId="0" borderId="45" xfId="0" applyNumberFormat="1" applyFont="1" applyFill="1" applyBorder="1" applyAlignment="1" applyProtection="1">
      <alignment/>
      <protection hidden="1"/>
    </xf>
    <xf numFmtId="0" fontId="38" fillId="0" borderId="27" xfId="0" applyFont="1" applyFill="1" applyBorder="1" applyAlignment="1" applyProtection="1">
      <alignment/>
      <protection hidden="1"/>
    </xf>
    <xf numFmtId="0" fontId="38" fillId="0" borderId="50" xfId="0" applyFont="1" applyFill="1" applyBorder="1" applyAlignment="1" applyProtection="1">
      <alignment horizontal="center"/>
      <protection hidden="1"/>
    </xf>
    <xf numFmtId="0" fontId="43" fillId="0" borderId="15" xfId="0" applyFont="1" applyFill="1" applyBorder="1" applyAlignment="1" applyProtection="1">
      <alignment horizontal="left" vertical="top"/>
      <protection/>
    </xf>
    <xf numFmtId="0" fontId="43" fillId="0" borderId="13" xfId="0" applyFont="1" applyFill="1" applyBorder="1" applyAlignment="1" applyProtection="1">
      <alignment vertical="top"/>
      <protection/>
    </xf>
    <xf numFmtId="0" fontId="43" fillId="0" borderId="13" xfId="0" applyFont="1" applyFill="1" applyBorder="1" applyAlignment="1" applyProtection="1">
      <alignment horizontal="left" vertical="top"/>
      <protection/>
    </xf>
    <xf numFmtId="0" fontId="43" fillId="0" borderId="57" xfId="0" applyFont="1" applyFill="1" applyBorder="1" applyAlignment="1" applyProtection="1">
      <alignment vertical="top"/>
      <protection/>
    </xf>
    <xf numFmtId="0" fontId="43" fillId="0" borderId="57" xfId="0" applyFont="1" applyFill="1" applyBorder="1" applyAlignment="1">
      <alignment vertical="top"/>
    </xf>
    <xf numFmtId="0" fontId="43" fillId="0" borderId="58" xfId="0" applyFont="1" applyFill="1" applyBorder="1" applyAlignment="1" applyProtection="1">
      <alignment horizontal="center" vertical="center"/>
      <protection hidden="1"/>
    </xf>
    <xf numFmtId="0" fontId="43" fillId="0" borderId="44" xfId="0" applyFont="1" applyFill="1" applyBorder="1" applyAlignment="1" applyProtection="1">
      <alignment horizontal="center" vertical="center"/>
      <protection hidden="1"/>
    </xf>
    <xf numFmtId="0" fontId="38" fillId="0" borderId="27" xfId="0" applyFont="1" applyFill="1" applyBorder="1" applyAlignment="1">
      <alignment vertical="top"/>
    </xf>
    <xf numFmtId="0" fontId="51" fillId="0" borderId="47" xfId="0" applyFont="1" applyFill="1" applyBorder="1" applyAlignment="1">
      <alignment horizontal="left" vertical="top"/>
    </xf>
    <xf numFmtId="0" fontId="51" fillId="0" borderId="48" xfId="0" applyFont="1" applyFill="1" applyBorder="1" applyAlignment="1">
      <alignment horizontal="left" vertical="top"/>
    </xf>
    <xf numFmtId="0" fontId="43" fillId="0" borderId="17" xfId="0" applyFont="1" applyFill="1" applyBorder="1" applyAlignment="1">
      <alignment horizontal="center" vertical="top"/>
    </xf>
    <xf numFmtId="0" fontId="43" fillId="0" borderId="30" xfId="0" applyFont="1" applyFill="1" applyBorder="1" applyAlignment="1">
      <alignment horizontal="left" vertical="top"/>
    </xf>
    <xf numFmtId="0" fontId="43" fillId="0" borderId="31" xfId="0" applyFont="1" applyFill="1" applyBorder="1" applyAlignment="1">
      <alignment horizontal="center" vertical="top"/>
    </xf>
    <xf numFmtId="0" fontId="43" fillId="0" borderId="31" xfId="0" applyFont="1" applyFill="1" applyBorder="1" applyAlignment="1">
      <alignment vertical="top"/>
    </xf>
    <xf numFmtId="0" fontId="38" fillId="0" borderId="17" xfId="0" applyFont="1" applyFill="1" applyBorder="1" applyAlignment="1">
      <alignment vertical="top"/>
    </xf>
    <xf numFmtId="180" fontId="38" fillId="0" borderId="17" xfId="0" applyNumberFormat="1" applyFont="1" applyFill="1" applyBorder="1" applyAlignment="1">
      <alignment vertical="top"/>
    </xf>
    <xf numFmtId="0" fontId="38" fillId="0" borderId="30" xfId="0" applyFont="1" applyFill="1" applyBorder="1" applyAlignment="1">
      <alignment horizontal="left" vertical="top" indent="1"/>
    </xf>
    <xf numFmtId="0" fontId="38" fillId="0" borderId="31" xfId="0" applyFont="1" applyFill="1" applyBorder="1" applyAlignment="1">
      <alignment horizontal="left" vertical="top" indent="1"/>
    </xf>
    <xf numFmtId="0" fontId="43" fillId="0" borderId="30" xfId="0" applyFont="1" applyFill="1" applyBorder="1" applyAlignment="1">
      <alignment vertical="top"/>
    </xf>
    <xf numFmtId="0" fontId="43" fillId="0" borderId="31" xfId="0" applyFont="1" applyFill="1" applyBorder="1" applyAlignment="1">
      <alignment horizontal="right" vertical="top"/>
    </xf>
    <xf numFmtId="0" fontId="38" fillId="0" borderId="31" xfId="0" applyFont="1" applyFill="1" applyBorder="1" applyAlignment="1">
      <alignment vertical="top"/>
    </xf>
    <xf numFmtId="0" fontId="43" fillId="0" borderId="31" xfId="0" applyFont="1" applyFill="1" applyBorder="1" applyAlignment="1" applyProtection="1">
      <alignment horizontal="right" vertical="top"/>
      <protection hidden="1"/>
    </xf>
    <xf numFmtId="0" fontId="38" fillId="0" borderId="21" xfId="0" applyFont="1" applyFill="1" applyBorder="1" applyAlignment="1">
      <alignment vertical="top"/>
    </xf>
    <xf numFmtId="0" fontId="43" fillId="0" borderId="42" xfId="0" applyFont="1" applyFill="1" applyBorder="1" applyAlignment="1">
      <alignment horizontal="right" vertical="top"/>
    </xf>
    <xf numFmtId="0" fontId="38" fillId="0" borderId="36" xfId="0" applyFont="1" applyFill="1" applyBorder="1" applyAlignment="1">
      <alignment horizontal="right" vertical="top"/>
    </xf>
    <xf numFmtId="205" fontId="38" fillId="0" borderId="36" xfId="0" applyNumberFormat="1" applyFont="1" applyFill="1" applyBorder="1" applyAlignment="1" applyProtection="1">
      <alignment horizontal="center" vertical="top"/>
      <protection hidden="1"/>
    </xf>
    <xf numFmtId="0" fontId="38" fillId="0" borderId="0" xfId="0" applyFont="1" applyFill="1" applyAlignment="1">
      <alignment vertical="top"/>
    </xf>
    <xf numFmtId="0" fontId="43" fillId="0" borderId="0" xfId="0" applyFont="1" applyFill="1" applyAlignment="1">
      <alignment vertical="top"/>
    </xf>
    <xf numFmtId="199" fontId="38" fillId="0" borderId="16" xfId="0" applyNumberFormat="1" applyFont="1" applyFill="1" applyBorder="1" applyAlignment="1">
      <alignment horizontal="center" vertical="top"/>
    </xf>
    <xf numFmtId="206" fontId="43" fillId="0" borderId="13" xfId="0" applyNumberFormat="1" applyFont="1" applyFill="1" applyBorder="1" applyAlignment="1" applyProtection="1">
      <alignment vertical="top"/>
      <protection hidden="1"/>
    </xf>
    <xf numFmtId="202" fontId="43" fillId="0" borderId="13" xfId="0" applyNumberFormat="1" applyFont="1" applyFill="1" applyBorder="1" applyAlignment="1" applyProtection="1">
      <alignment horizontal="center" vertical="top"/>
      <protection hidden="1"/>
    </xf>
    <xf numFmtId="0" fontId="38" fillId="0" borderId="57" xfId="0" applyFont="1" applyFill="1" applyBorder="1" applyAlignment="1">
      <alignment vertical="top"/>
    </xf>
    <xf numFmtId="0" fontId="43" fillId="0" borderId="46" xfId="0" applyFont="1" applyFill="1" applyBorder="1" applyAlignment="1" applyProtection="1">
      <alignment horizontal="center" vertical="center"/>
      <protection hidden="1"/>
    </xf>
    <xf numFmtId="0" fontId="43" fillId="0" borderId="46" xfId="0" applyFont="1" applyFill="1" applyBorder="1" applyAlignment="1" applyProtection="1">
      <alignment horizontal="center" vertical="top" wrapText="1"/>
      <protection hidden="1"/>
    </xf>
    <xf numFmtId="0" fontId="51" fillId="0" borderId="49" xfId="0" applyFont="1" applyFill="1" applyBorder="1" applyAlignment="1">
      <alignment horizontal="left" vertical="top"/>
    </xf>
    <xf numFmtId="0" fontId="38" fillId="0" borderId="45" xfId="0" applyFont="1" applyFill="1" applyBorder="1" applyAlignment="1">
      <alignment horizontal="center" vertical="top"/>
    </xf>
    <xf numFmtId="0" fontId="38" fillId="0" borderId="38" xfId="0" applyFont="1" applyFill="1" applyBorder="1" applyAlignment="1">
      <alignment vertical="top"/>
    </xf>
    <xf numFmtId="0" fontId="43" fillId="0" borderId="29" xfId="0" applyFont="1" applyFill="1" applyBorder="1" applyAlignment="1">
      <alignment vertical="top"/>
    </xf>
    <xf numFmtId="197" fontId="43" fillId="0" borderId="29" xfId="0" applyNumberFormat="1" applyFont="1" applyFill="1" applyBorder="1" applyAlignment="1">
      <alignment horizontal="center" vertical="top"/>
    </xf>
    <xf numFmtId="9" fontId="109" fillId="0" borderId="17" xfId="29" applyFont="1" applyFill="1" applyBorder="1" applyAlignment="1">
      <alignment vertical="top"/>
    </xf>
    <xf numFmtId="180" fontId="43" fillId="0" borderId="29" xfId="0" applyNumberFormat="1" applyFont="1" applyFill="1" applyBorder="1" applyAlignment="1">
      <alignment horizontal="center" vertical="top"/>
    </xf>
    <xf numFmtId="178" fontId="109" fillId="0" borderId="17" xfId="18" applyFont="1" applyFill="1" applyBorder="1" applyAlignment="1">
      <alignment vertical="top"/>
    </xf>
    <xf numFmtId="0" fontId="38" fillId="0" borderId="17" xfId="0" applyFont="1" applyFill="1" applyBorder="1" applyAlignment="1">
      <alignment horizontal="center" vertical="top"/>
    </xf>
    <xf numFmtId="180" fontId="38" fillId="0" borderId="17" xfId="0" applyNumberFormat="1" applyFont="1" applyFill="1" applyBorder="1" applyAlignment="1">
      <alignment horizontal="center" vertical="top"/>
    </xf>
    <xf numFmtId="0" fontId="38" fillId="0" borderId="29" xfId="0" applyFont="1" applyFill="1" applyBorder="1" applyAlignment="1">
      <alignment vertical="top"/>
    </xf>
    <xf numFmtId="0" fontId="38" fillId="0" borderId="29" xfId="0" applyFont="1" applyFill="1" applyBorder="1" applyAlignment="1">
      <alignment horizontal="center" vertical="center"/>
    </xf>
    <xf numFmtId="197" fontId="43" fillId="0" borderId="59" xfId="0" applyNumberFormat="1" applyFont="1" applyFill="1" applyBorder="1" applyAlignment="1">
      <alignment horizontal="center" vertical="center"/>
    </xf>
    <xf numFmtId="197" fontId="43" fillId="0" borderId="60" xfId="0" applyNumberFormat="1" applyFont="1" applyFill="1" applyBorder="1" applyAlignment="1">
      <alignment horizontal="center" vertical="center"/>
    </xf>
    <xf numFmtId="0" fontId="43" fillId="0" borderId="29" xfId="0" applyFont="1" applyFill="1" applyBorder="1" applyAlignment="1" applyProtection="1">
      <alignment horizontal="right" vertical="top"/>
      <protection hidden="1"/>
    </xf>
    <xf numFmtId="0" fontId="38" fillId="0" borderId="23" xfId="0" applyFont="1" applyFill="1" applyBorder="1" applyAlignment="1">
      <alignment vertical="top"/>
    </xf>
    <xf numFmtId="0" fontId="38" fillId="0" borderId="23" xfId="0" applyFont="1" applyFill="1" applyBorder="1" applyAlignment="1">
      <alignment horizontal="center" vertical="top"/>
    </xf>
    <xf numFmtId="203" fontId="41" fillId="0" borderId="56" xfId="0" applyNumberFormat="1" applyFont="1" applyFill="1" applyBorder="1" applyAlignment="1">
      <alignment vertical="top"/>
    </xf>
  </cellXfs>
  <cellStyles count="122">
    <cellStyle name="Normal" xfId="0"/>
    <cellStyle name="no dec" xfId="15"/>
    <cellStyle name="20% - ส่วนที่ถูกเน้น4" xfId="16"/>
    <cellStyle name="Comma [0]" xfId="17"/>
    <cellStyle name="Comma" xfId="18"/>
    <cellStyle name="40% - ส่วนที่ถูกเน้น2" xfId="19"/>
    <cellStyle name="Followed Hyperlink" xfId="20"/>
    <cellStyle name="60% - ส่วนที่ถูกเน้น5" xfId="21"/>
    <cellStyle name="เครื่องหมายจุลภาค 2 3" xfId="22"/>
    <cellStyle name="Hyperlink" xfId="23"/>
    <cellStyle name="Currency [0]" xfId="24"/>
    <cellStyle name="??????PERSONAL" xfId="25"/>
    <cellStyle name="Text Indent C" xfId="26"/>
    <cellStyle name="Currency" xfId="27"/>
    <cellStyle name="Calc Percent (2)" xfId="28"/>
    <cellStyle name="Percent" xfId="29"/>
    <cellStyle name="40% - ส่วนที่ถูกเน้น5" xfId="30"/>
    <cellStyle name="หมายเหตุ" xfId="31"/>
    <cellStyle name="ข้อความเตือน" xfId="32"/>
    <cellStyle name="20% - ส่วนที่ถูกเน้น3" xfId="33"/>
    <cellStyle name="Virg? [0]_RESULTS" xfId="34"/>
    <cellStyle name="ชื่อเรื่อง" xfId="35"/>
    <cellStyle name="?? [0]_PERSONAL" xfId="36"/>
    <cellStyle name="ข้อความอธิบาย" xfId="37"/>
    <cellStyle name="หัวเรื่อง 1" xfId="38"/>
    <cellStyle name="?? [0.00]_????" xfId="39"/>
    <cellStyle name="หัวเรื่อง 2" xfId="40"/>
    <cellStyle name="หัวเรื่อง 3" xfId="41"/>
    <cellStyle name="หัวเรื่อง 4" xfId="42"/>
    <cellStyle name="???_PERSONAL" xfId="43"/>
    <cellStyle name="การคำนวณ" xfId="44"/>
    <cellStyle name="ป้อนค่า" xfId="45"/>
    <cellStyle name="แสดงผล" xfId="46"/>
    <cellStyle name="เซลล์ตรวจสอบ" xfId="47"/>
    <cellStyle name="40% - ส่วนที่ถูกเน้น1" xfId="48"/>
    <cellStyle name="เซลล์ที่มีลิงก์" xfId="49"/>
    <cellStyle name="???[0]_PERSONAL" xfId="50"/>
    <cellStyle name="ผลรวม" xfId="51"/>
    <cellStyle name="???? [0.00]_????" xfId="52"/>
    <cellStyle name="ดี" xfId="53"/>
    <cellStyle name="60% - ส่วนที่ถูกเน้น6" xfId="54"/>
    <cellStyle name="แย่" xfId="55"/>
    <cellStyle name="ปานกลาง" xfId="56"/>
    <cellStyle name="ส่วนที่ถูกเน้น1" xfId="57"/>
    <cellStyle name="20% - ส่วนที่ถูกเน้น1" xfId="58"/>
    <cellStyle name="20% - ส่วนที่ถูกเน้น5" xfId="59"/>
    <cellStyle name="60% - ส่วนที่ถูกเน้น1" xfId="60"/>
    <cellStyle name="ส่วนที่ถูกเน้น2" xfId="61"/>
    <cellStyle name="20% - ส่วนที่ถูกเน้น2" xfId="62"/>
    <cellStyle name="Link Units (1)" xfId="63"/>
    <cellStyle name="????_????" xfId="64"/>
    <cellStyle name="20% - ส่วนที่ถูกเน้น6" xfId="65"/>
    <cellStyle name="60% - ส่วนที่ถูกเน้น2" xfId="66"/>
    <cellStyle name="ส่วนที่ถูกเน้น3" xfId="67"/>
    <cellStyle name="40% - ส่วนที่ถูกเน้น3" xfId="68"/>
    <cellStyle name="60% - ส่วนที่ถูกเน้น3" xfId="69"/>
    <cellStyle name="Percent [0]" xfId="70"/>
    <cellStyle name=",;F'KOIT[[WAAHK" xfId="71"/>
    <cellStyle name="ส่วนที่ถูกเน้น4" xfId="72"/>
    <cellStyle name="40% - ส่วนที่ถูกเน้น4" xfId="73"/>
    <cellStyle name="60% - ส่วนที่ถูกเน้น4" xfId="74"/>
    <cellStyle name="ส่วนที่ถูกเน้น5" xfId="75"/>
    <cellStyle name="ส่วนที่ถูกเน้น6" xfId="76"/>
    <cellStyle name="40% - ส่วนที่ถูกเน้น6" xfId="77"/>
    <cellStyle name="??????[0]_PERSONAL" xfId="78"/>
    <cellStyle name="?????[0]_PERSONAL" xfId="79"/>
    <cellStyle name="?????PERSONAL" xfId="80"/>
    <cellStyle name="??_??" xfId="81"/>
    <cellStyle name="?@??laroux" xfId="82"/>
    <cellStyle name="=C:\WINDOWS\SYSTEM32\COMMAND.COM" xfId="83"/>
    <cellStyle name="a" xfId="84"/>
    <cellStyle name="abc" xfId="85"/>
    <cellStyle name="Calc Currency (0)" xfId="86"/>
    <cellStyle name="Calc Currency (2)" xfId="87"/>
    <cellStyle name="Calc Percent (0)" xfId="88"/>
    <cellStyle name="Calc Percent (1)" xfId="89"/>
    <cellStyle name="Calc Units (0)" xfId="90"/>
    <cellStyle name="Calc Units (1)" xfId="91"/>
    <cellStyle name="Calc Units (2)" xfId="92"/>
    <cellStyle name="Comma [00]" xfId="93"/>
    <cellStyle name="Comma 2" xfId="94"/>
    <cellStyle name="Percent [00]" xfId="95"/>
    <cellStyle name="Comma 4" xfId="96"/>
    <cellStyle name="company_title" xfId="97"/>
    <cellStyle name="Currency [00]" xfId="98"/>
    <cellStyle name="Date Short" xfId="99"/>
    <cellStyle name="date_format" xfId="100"/>
    <cellStyle name="Enter Currency (0)" xfId="101"/>
    <cellStyle name="Enter Currency (2)" xfId="102"/>
    <cellStyle name="Enter Units (0)" xfId="103"/>
    <cellStyle name="Enter Units (1)" xfId="104"/>
    <cellStyle name="Enter Units (2)" xfId="105"/>
    <cellStyle name="Grey" xfId="106"/>
    <cellStyle name="Header1" xfId="107"/>
    <cellStyle name="Header2" xfId="108"/>
    <cellStyle name="Input [yellow]" xfId="109"/>
    <cellStyle name="Link Currency (0)" xfId="110"/>
    <cellStyle name="Link Currency (2)" xfId="111"/>
    <cellStyle name="Link Units (0)" xfId="112"/>
    <cellStyle name="Link Units (2)" xfId="113"/>
    <cellStyle name="Normal - Style1" xfId="114"/>
    <cellStyle name="Normal 3" xfId="115"/>
    <cellStyle name="Normal_ต่อเติมโรงจอดรถ รยล.โครงการปรับปรุงพระที่นั่งอัมพรสถาน ( เปลี่ยนแปลงฐานราก )" xfId="116"/>
    <cellStyle name="ParaBirimi [0]_RESULTS" xfId="117"/>
    <cellStyle name="ParaBirimi_RESULTS" xfId="118"/>
    <cellStyle name="Percent [2]" xfId="119"/>
    <cellStyle name="PrePop Currency (0)" xfId="120"/>
    <cellStyle name="PrePop Currency (2)" xfId="121"/>
    <cellStyle name="PrePop Units (0)" xfId="122"/>
    <cellStyle name="PrePop Units (1)" xfId="123"/>
    <cellStyle name="PrePop Units (2)" xfId="124"/>
    <cellStyle name="report_title" xfId="125"/>
    <cellStyle name="Text Indent A" xfId="126"/>
    <cellStyle name="Text Indent B" xfId="127"/>
    <cellStyle name="Virg?_RESULTS" xfId="128"/>
    <cellStyle name="เครื่องหมายจุลภาค 2" xfId="129"/>
    <cellStyle name="เครื่องหมายจุลภาค 2 2" xfId="130"/>
    <cellStyle name="เครื่องหมายจุลภาค 3" xfId="131"/>
    <cellStyle name="ปกติ 2" xfId="132"/>
    <cellStyle name="ปกติ 2 2" xfId="133"/>
    <cellStyle name="ปกติ 3" xfId="134"/>
    <cellStyle name="ปกติ_Sheet1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11</xdr:row>
      <xdr:rowOff>66675</xdr:rowOff>
    </xdr:from>
    <xdr:to>
      <xdr:col>5</xdr:col>
      <xdr:colOff>133350</xdr:colOff>
      <xdr:row>12</xdr:row>
      <xdr:rowOff>219075</xdr:rowOff>
    </xdr:to>
    <xdr:sp>
      <xdr:nvSpPr>
        <xdr:cNvPr id="1" name="AutoShape 213"/>
        <xdr:cNvSpPr>
          <a:spLocks/>
        </xdr:cNvSpPr>
      </xdr:nvSpPr>
      <xdr:spPr>
        <a:xfrm>
          <a:off x="2190750" y="3048000"/>
          <a:ext cx="57150" cy="485775"/>
        </a:xfrm>
        <a:prstGeom prst="leftBrace">
          <a:avLst>
            <a:gd name="adj1" fmla="val -41333"/>
            <a:gd name="adj2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38100</xdr:colOff>
      <xdr:row>11</xdr:row>
      <xdr:rowOff>76200</xdr:rowOff>
    </xdr:from>
    <xdr:to>
      <xdr:col>16</xdr:col>
      <xdr:colOff>133350</xdr:colOff>
      <xdr:row>12</xdr:row>
      <xdr:rowOff>209550</xdr:rowOff>
    </xdr:to>
    <xdr:sp>
      <xdr:nvSpPr>
        <xdr:cNvPr id="2" name="AutoShape 214"/>
        <xdr:cNvSpPr>
          <a:spLocks/>
        </xdr:cNvSpPr>
      </xdr:nvSpPr>
      <xdr:spPr>
        <a:xfrm>
          <a:off x="5934075" y="3057525"/>
          <a:ext cx="95250" cy="466725"/>
        </a:xfrm>
        <a:prstGeom prst="rightBrace">
          <a:avLst>
            <a:gd name="adj1" fmla="val -41314"/>
            <a:gd name="adj2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76200</xdr:colOff>
      <xdr:row>11</xdr:row>
      <xdr:rowOff>66675</xdr:rowOff>
    </xdr:from>
    <xdr:to>
      <xdr:col>5</xdr:col>
      <xdr:colOff>133350</xdr:colOff>
      <xdr:row>12</xdr:row>
      <xdr:rowOff>219075</xdr:rowOff>
    </xdr:to>
    <xdr:sp>
      <xdr:nvSpPr>
        <xdr:cNvPr id="3" name="AutoShape 215"/>
        <xdr:cNvSpPr>
          <a:spLocks/>
        </xdr:cNvSpPr>
      </xdr:nvSpPr>
      <xdr:spPr>
        <a:xfrm>
          <a:off x="2190750" y="3048000"/>
          <a:ext cx="57150" cy="485775"/>
        </a:xfrm>
        <a:prstGeom prst="leftBrace">
          <a:avLst>
            <a:gd name="adj1" fmla="val -41333"/>
            <a:gd name="adj2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38100</xdr:colOff>
      <xdr:row>11</xdr:row>
      <xdr:rowOff>76200</xdr:rowOff>
    </xdr:from>
    <xdr:to>
      <xdr:col>16</xdr:col>
      <xdr:colOff>133350</xdr:colOff>
      <xdr:row>12</xdr:row>
      <xdr:rowOff>209550</xdr:rowOff>
    </xdr:to>
    <xdr:sp>
      <xdr:nvSpPr>
        <xdr:cNvPr id="4" name="AutoShape 216"/>
        <xdr:cNvSpPr>
          <a:spLocks/>
        </xdr:cNvSpPr>
      </xdr:nvSpPr>
      <xdr:spPr>
        <a:xfrm>
          <a:off x="5934075" y="3057525"/>
          <a:ext cx="95250" cy="466725"/>
        </a:xfrm>
        <a:prstGeom prst="rightBrace">
          <a:avLst>
            <a:gd name="adj1" fmla="val -41314"/>
            <a:gd name="adj2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76200</xdr:colOff>
      <xdr:row>17</xdr:row>
      <xdr:rowOff>66675</xdr:rowOff>
    </xdr:from>
    <xdr:to>
      <xdr:col>25</xdr:col>
      <xdr:colOff>133350</xdr:colOff>
      <xdr:row>21</xdr:row>
      <xdr:rowOff>219075</xdr:rowOff>
    </xdr:to>
    <xdr:sp>
      <xdr:nvSpPr>
        <xdr:cNvPr id="5" name="AutoShape 217"/>
        <xdr:cNvSpPr>
          <a:spLocks/>
        </xdr:cNvSpPr>
      </xdr:nvSpPr>
      <xdr:spPr>
        <a:xfrm>
          <a:off x="14401800" y="4905375"/>
          <a:ext cx="57150" cy="1333500"/>
        </a:xfrm>
        <a:prstGeom prst="leftBrace">
          <a:avLst>
            <a:gd name="adj1" fmla="val -41907"/>
            <a:gd name="adj2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36</xdr:col>
      <xdr:colOff>38100</xdr:colOff>
      <xdr:row>17</xdr:row>
      <xdr:rowOff>76200</xdr:rowOff>
    </xdr:from>
    <xdr:to>
      <xdr:col>36</xdr:col>
      <xdr:colOff>133350</xdr:colOff>
      <xdr:row>21</xdr:row>
      <xdr:rowOff>209550</xdr:rowOff>
    </xdr:to>
    <xdr:sp>
      <xdr:nvSpPr>
        <xdr:cNvPr id="6" name="AutoShape 218"/>
        <xdr:cNvSpPr>
          <a:spLocks/>
        </xdr:cNvSpPr>
      </xdr:nvSpPr>
      <xdr:spPr>
        <a:xfrm>
          <a:off x="19402425" y="4914900"/>
          <a:ext cx="95250" cy="1314450"/>
        </a:xfrm>
        <a:prstGeom prst="rightBrace">
          <a:avLst>
            <a:gd name="adj1" fmla="val -41912"/>
            <a:gd name="adj2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76200</xdr:colOff>
      <xdr:row>17</xdr:row>
      <xdr:rowOff>66675</xdr:rowOff>
    </xdr:from>
    <xdr:to>
      <xdr:col>25</xdr:col>
      <xdr:colOff>133350</xdr:colOff>
      <xdr:row>21</xdr:row>
      <xdr:rowOff>219075</xdr:rowOff>
    </xdr:to>
    <xdr:sp>
      <xdr:nvSpPr>
        <xdr:cNvPr id="7" name="AutoShape 219"/>
        <xdr:cNvSpPr>
          <a:spLocks/>
        </xdr:cNvSpPr>
      </xdr:nvSpPr>
      <xdr:spPr>
        <a:xfrm>
          <a:off x="14401800" y="4905375"/>
          <a:ext cx="57150" cy="1333500"/>
        </a:xfrm>
        <a:prstGeom prst="leftBrace">
          <a:avLst>
            <a:gd name="adj1" fmla="val -41907"/>
            <a:gd name="adj2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36</xdr:col>
      <xdr:colOff>38100</xdr:colOff>
      <xdr:row>17</xdr:row>
      <xdr:rowOff>76200</xdr:rowOff>
    </xdr:from>
    <xdr:to>
      <xdr:col>36</xdr:col>
      <xdr:colOff>133350</xdr:colOff>
      <xdr:row>21</xdr:row>
      <xdr:rowOff>209550</xdr:rowOff>
    </xdr:to>
    <xdr:sp>
      <xdr:nvSpPr>
        <xdr:cNvPr id="8" name="AutoShape 220"/>
        <xdr:cNvSpPr>
          <a:spLocks/>
        </xdr:cNvSpPr>
      </xdr:nvSpPr>
      <xdr:spPr>
        <a:xfrm>
          <a:off x="19402425" y="4914900"/>
          <a:ext cx="95250" cy="1314450"/>
        </a:xfrm>
        <a:prstGeom prst="rightBrace">
          <a:avLst>
            <a:gd name="adj1" fmla="val -41912"/>
            <a:gd name="adj2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76200</xdr:colOff>
      <xdr:row>17</xdr:row>
      <xdr:rowOff>66675</xdr:rowOff>
    </xdr:from>
    <xdr:to>
      <xdr:col>25</xdr:col>
      <xdr:colOff>133350</xdr:colOff>
      <xdr:row>21</xdr:row>
      <xdr:rowOff>219075</xdr:rowOff>
    </xdr:to>
    <xdr:sp>
      <xdr:nvSpPr>
        <xdr:cNvPr id="9" name="AutoShape 221"/>
        <xdr:cNvSpPr>
          <a:spLocks/>
        </xdr:cNvSpPr>
      </xdr:nvSpPr>
      <xdr:spPr>
        <a:xfrm>
          <a:off x="14401800" y="4905375"/>
          <a:ext cx="57150" cy="1333500"/>
        </a:xfrm>
        <a:prstGeom prst="leftBrace">
          <a:avLst>
            <a:gd name="adj1" fmla="val -41907"/>
            <a:gd name="adj2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36</xdr:col>
      <xdr:colOff>38100</xdr:colOff>
      <xdr:row>17</xdr:row>
      <xdr:rowOff>76200</xdr:rowOff>
    </xdr:from>
    <xdr:to>
      <xdr:col>36</xdr:col>
      <xdr:colOff>133350</xdr:colOff>
      <xdr:row>21</xdr:row>
      <xdr:rowOff>209550</xdr:rowOff>
    </xdr:to>
    <xdr:sp>
      <xdr:nvSpPr>
        <xdr:cNvPr id="10" name="AutoShape 222"/>
        <xdr:cNvSpPr>
          <a:spLocks/>
        </xdr:cNvSpPr>
      </xdr:nvSpPr>
      <xdr:spPr>
        <a:xfrm>
          <a:off x="19402425" y="4914900"/>
          <a:ext cx="95250" cy="1314450"/>
        </a:xfrm>
        <a:prstGeom prst="rightBrace">
          <a:avLst>
            <a:gd name="adj1" fmla="val -41912"/>
            <a:gd name="adj2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76200</xdr:colOff>
      <xdr:row>17</xdr:row>
      <xdr:rowOff>66675</xdr:rowOff>
    </xdr:from>
    <xdr:to>
      <xdr:col>25</xdr:col>
      <xdr:colOff>133350</xdr:colOff>
      <xdr:row>21</xdr:row>
      <xdr:rowOff>219075</xdr:rowOff>
    </xdr:to>
    <xdr:sp>
      <xdr:nvSpPr>
        <xdr:cNvPr id="11" name="AutoShape 223"/>
        <xdr:cNvSpPr>
          <a:spLocks/>
        </xdr:cNvSpPr>
      </xdr:nvSpPr>
      <xdr:spPr>
        <a:xfrm>
          <a:off x="14401800" y="4905375"/>
          <a:ext cx="57150" cy="1333500"/>
        </a:xfrm>
        <a:prstGeom prst="leftBrace">
          <a:avLst>
            <a:gd name="adj1" fmla="val -41907"/>
            <a:gd name="adj2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36</xdr:col>
      <xdr:colOff>38100</xdr:colOff>
      <xdr:row>17</xdr:row>
      <xdr:rowOff>76200</xdr:rowOff>
    </xdr:from>
    <xdr:to>
      <xdr:col>36</xdr:col>
      <xdr:colOff>133350</xdr:colOff>
      <xdr:row>21</xdr:row>
      <xdr:rowOff>209550</xdr:rowOff>
    </xdr:to>
    <xdr:sp>
      <xdr:nvSpPr>
        <xdr:cNvPr id="12" name="AutoShape 224"/>
        <xdr:cNvSpPr>
          <a:spLocks/>
        </xdr:cNvSpPr>
      </xdr:nvSpPr>
      <xdr:spPr>
        <a:xfrm>
          <a:off x="19402425" y="4914900"/>
          <a:ext cx="95250" cy="1314450"/>
        </a:xfrm>
        <a:prstGeom prst="rightBrace">
          <a:avLst>
            <a:gd name="adj1" fmla="val -41912"/>
            <a:gd name="adj2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Anukul\My%20Documents\&#3585;&#3619;&#3619;&#3617;&#3585;&#3634;&#3619;&#3585;&#3635;&#3627;&#3609;&#3604;&#3619;&#3634;&#3588;&#3634;&#3585;&#3621;&#3634;&#3591;%20&#3592;.&#3629;&#3640;&#3610;&#3621;\Documents%20and%20Settings\Administrator\My%20Documents\&#3626;&#3635;&#3648;&#3609;&#3634;&#3586;&#3629;&#3591;%20&#3619;&#3634;&#3588;&#3634;&#3585;&#3621;&#3634;&#3591;_&#3624;&#3634;&#3621;&#3611;&#3585;&#3588;&#3619;&#3629;&#3591;&#3626;&#3591;&#3586;&#3621;&#363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Sekson\AppData\Local\Microsoft\Windows\Temporary%20Internet%20Files\Content.IE5\X0VXXV39\BOQ.&#3629;&#3634;&#3588;&#3634;&#3619;&#3626;&#3656;&#3623;&#3609;&#3607;&#3637;&#3656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"/>
      <sheetName val="อาคาร"/>
      <sheetName val="ภูมิทัศน์"/>
      <sheetName val="เครื่องเสียง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ปร.6"/>
      <sheetName val="ปร.5 อาคาร"/>
      <sheetName val="ปร.4 อาคาร"/>
      <sheetName val="ค่าใช้จ่ายพิเศษ"/>
      <sheetName val="หาค่า F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36"/>
  <sheetViews>
    <sheetView showGridLines="0" view="pageBreakPreview" zoomScale="115" zoomScaleSheetLayoutView="115" zoomScalePageLayoutView="120" workbookViewId="0" topLeftCell="A1">
      <selection activeCell="J27" sqref="J27"/>
    </sheetView>
  </sheetViews>
  <sheetFormatPr defaultColWidth="1.8515625" defaultRowHeight="21.75" zeroHeight="1"/>
  <cols>
    <col min="1" max="1" width="6.7109375" style="178" customWidth="1"/>
    <col min="2" max="2" width="6.28125" style="178" customWidth="1"/>
    <col min="3" max="3" width="11.421875" style="178" customWidth="1"/>
    <col min="4" max="4" width="6.00390625" style="178" customWidth="1"/>
    <col min="5" max="9" width="5.57421875" style="178" customWidth="1"/>
    <col min="10" max="10" width="1.57421875" style="178" customWidth="1"/>
    <col min="11" max="12" width="5.57421875" style="178" customWidth="1"/>
    <col min="13" max="13" width="2.57421875" style="178" customWidth="1"/>
    <col min="14" max="14" width="0.85546875" style="178" customWidth="1"/>
    <col min="15" max="15" width="15.28125" style="178" bestFit="1" customWidth="1"/>
    <col min="16" max="16" width="11.00390625" style="178" customWidth="1"/>
    <col min="17" max="17" width="0.85546875" style="178" customWidth="1"/>
    <col min="18" max="255" width="1.8515625" style="178" hidden="1" customWidth="1"/>
    <col min="256" max="256" width="1.8515625" style="178" customWidth="1"/>
  </cols>
  <sheetData>
    <row r="1" ht="21">
      <c r="P1" s="528" t="s">
        <v>0</v>
      </c>
    </row>
    <row r="2" spans="1:16" ht="18.75">
      <c r="A2" s="539" t="s">
        <v>1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</row>
    <row r="3" spans="1:16" ht="18.75">
      <c r="A3" s="540" t="s">
        <v>2</v>
      </c>
      <c r="B3" s="540"/>
      <c r="C3" s="541" t="s">
        <v>3</v>
      </c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0"/>
    </row>
    <row r="4" spans="1:16" ht="18.75">
      <c r="A4" s="540" t="s">
        <v>4</v>
      </c>
      <c r="B4" s="540"/>
      <c r="C4" s="541"/>
      <c r="D4" s="541"/>
      <c r="E4" s="541"/>
      <c r="F4" s="541"/>
      <c r="G4" s="541"/>
      <c r="H4" s="541"/>
      <c r="I4" s="541"/>
      <c r="J4" s="568"/>
      <c r="K4" s="568" t="s">
        <v>5</v>
      </c>
      <c r="L4" s="568"/>
      <c r="M4" s="540"/>
      <c r="N4" s="540"/>
      <c r="O4" s="569">
        <v>0</v>
      </c>
      <c r="P4" s="569"/>
    </row>
    <row r="5" spans="1:16" ht="19.5">
      <c r="A5" s="542" t="s">
        <v>6</v>
      </c>
      <c r="B5" s="542"/>
      <c r="C5" s="542"/>
      <c r="D5" s="543" t="s">
        <v>7</v>
      </c>
      <c r="E5" s="543"/>
      <c r="F5" s="543"/>
      <c r="G5" s="543"/>
      <c r="H5" s="543"/>
      <c r="I5" s="543"/>
      <c r="J5" s="543"/>
      <c r="K5" s="543"/>
      <c r="L5" s="543"/>
      <c r="M5" s="543"/>
      <c r="N5" s="543"/>
      <c r="O5" s="543"/>
      <c r="P5" s="570"/>
    </row>
    <row r="6" spans="1:16" ht="43.5" customHeight="1">
      <c r="A6" s="544" t="s">
        <v>8</v>
      </c>
      <c r="B6" s="227" t="s">
        <v>9</v>
      </c>
      <c r="C6" s="545"/>
      <c r="D6" s="545"/>
      <c r="E6" s="545"/>
      <c r="F6" s="545"/>
      <c r="G6" s="545"/>
      <c r="H6" s="545"/>
      <c r="I6" s="545"/>
      <c r="J6" s="545"/>
      <c r="K6" s="545"/>
      <c r="L6" s="545"/>
      <c r="M6" s="545"/>
      <c r="N6" s="571"/>
      <c r="O6" s="572" t="s">
        <v>10</v>
      </c>
      <c r="P6" s="544" t="s">
        <v>11</v>
      </c>
    </row>
    <row r="7" spans="1:16" ht="19.5">
      <c r="A7" s="546"/>
      <c r="B7" s="547" t="s">
        <v>12</v>
      </c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73"/>
      <c r="O7" s="574"/>
      <c r="P7" s="575"/>
    </row>
    <row r="8" spans="1:16" ht="18.75">
      <c r="A8" s="549">
        <v>1</v>
      </c>
      <c r="B8" s="550" t="s">
        <v>13</v>
      </c>
      <c r="C8" s="551"/>
      <c r="D8" s="552"/>
      <c r="E8" s="552"/>
      <c r="F8" s="552"/>
      <c r="G8" s="552"/>
      <c r="H8" s="552"/>
      <c r="I8" s="552"/>
      <c r="J8" s="552"/>
      <c r="K8" s="552"/>
      <c r="L8" s="552"/>
      <c r="M8" s="552"/>
      <c r="N8" s="576"/>
      <c r="O8" s="577"/>
      <c r="P8" s="578"/>
    </row>
    <row r="9" spans="1:16" ht="18.75">
      <c r="A9" s="549">
        <v>2</v>
      </c>
      <c r="B9" s="550" t="s">
        <v>14</v>
      </c>
      <c r="C9" s="551"/>
      <c r="D9" s="552"/>
      <c r="E9" s="552"/>
      <c r="F9" s="552"/>
      <c r="G9" s="552"/>
      <c r="H9" s="552"/>
      <c r="I9" s="552"/>
      <c r="J9" s="552"/>
      <c r="K9" s="552"/>
      <c r="L9" s="552"/>
      <c r="M9" s="552"/>
      <c r="N9" s="576"/>
      <c r="O9" s="577"/>
      <c r="P9" s="578"/>
    </row>
    <row r="10" spans="1:16" ht="18.75">
      <c r="A10" s="549">
        <v>3</v>
      </c>
      <c r="B10" s="550" t="s">
        <v>15</v>
      </c>
      <c r="C10" s="551"/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576"/>
      <c r="O10" s="579"/>
      <c r="P10" s="580"/>
    </row>
    <row r="11" spans="1:16" ht="18.75">
      <c r="A11" s="549"/>
      <c r="B11" s="550"/>
      <c r="C11" s="551"/>
      <c r="D11" s="552"/>
      <c r="E11" s="552"/>
      <c r="F11" s="552"/>
      <c r="G11" s="552"/>
      <c r="H11" s="552"/>
      <c r="I11" s="552"/>
      <c r="J11" s="552"/>
      <c r="K11" s="552"/>
      <c r="L11" s="552"/>
      <c r="M11" s="552"/>
      <c r="N11" s="576"/>
      <c r="O11" s="579"/>
      <c r="P11" s="581"/>
    </row>
    <row r="12" spans="1:16" ht="18.75">
      <c r="A12" s="549"/>
      <c r="B12" s="550"/>
      <c r="C12" s="551"/>
      <c r="D12" s="552"/>
      <c r="E12" s="552"/>
      <c r="F12" s="552"/>
      <c r="G12" s="552"/>
      <c r="H12" s="552"/>
      <c r="I12" s="552"/>
      <c r="J12" s="552"/>
      <c r="K12" s="552"/>
      <c r="L12" s="552"/>
      <c r="M12" s="552"/>
      <c r="N12" s="576"/>
      <c r="O12" s="577"/>
      <c r="P12" s="581"/>
    </row>
    <row r="13" spans="1:16" ht="18.75">
      <c r="A13" s="549"/>
      <c r="B13" s="550"/>
      <c r="C13" s="551"/>
      <c r="D13" s="552"/>
      <c r="E13" s="552"/>
      <c r="F13" s="552"/>
      <c r="G13" s="552"/>
      <c r="H13" s="552"/>
      <c r="I13" s="552"/>
      <c r="J13" s="552"/>
      <c r="K13" s="552"/>
      <c r="L13" s="552"/>
      <c r="M13" s="552"/>
      <c r="N13" s="576"/>
      <c r="O13" s="579"/>
      <c r="P13" s="582"/>
    </row>
    <row r="14" spans="1:16" ht="18.75">
      <c r="A14" s="553"/>
      <c r="B14" s="550"/>
      <c r="C14" s="551"/>
      <c r="D14" s="552"/>
      <c r="E14" s="552"/>
      <c r="F14" s="552"/>
      <c r="G14" s="552"/>
      <c r="H14" s="552"/>
      <c r="I14" s="552"/>
      <c r="J14" s="552"/>
      <c r="K14" s="552"/>
      <c r="L14" s="552"/>
      <c r="M14" s="552"/>
      <c r="N14" s="576"/>
      <c r="O14" s="579"/>
      <c r="P14" s="581"/>
    </row>
    <row r="15" spans="1:16" ht="18.75">
      <c r="A15" s="554"/>
      <c r="B15" s="555"/>
      <c r="C15" s="556"/>
      <c r="D15" s="556"/>
      <c r="E15" s="556"/>
      <c r="F15" s="556"/>
      <c r="G15" s="556"/>
      <c r="H15" s="556"/>
      <c r="I15" s="556"/>
      <c r="J15" s="556"/>
      <c r="K15" s="559"/>
      <c r="L15" s="559"/>
      <c r="M15" s="559"/>
      <c r="N15" s="583"/>
      <c r="O15" s="584"/>
      <c r="P15" s="553"/>
    </row>
    <row r="16" spans="1:16" ht="19.5">
      <c r="A16" s="554"/>
      <c r="B16" s="555"/>
      <c r="C16" s="556"/>
      <c r="D16" s="556"/>
      <c r="E16" s="556"/>
      <c r="F16" s="556"/>
      <c r="G16" s="556"/>
      <c r="H16" s="556"/>
      <c r="I16" s="556"/>
      <c r="J16" s="556"/>
      <c r="K16" s="551" t="s">
        <v>16</v>
      </c>
      <c r="L16" s="551"/>
      <c r="M16" s="551"/>
      <c r="N16" s="551"/>
      <c r="O16" s="585"/>
      <c r="P16" s="553"/>
    </row>
    <row r="17" spans="1:16" ht="20.25">
      <c r="A17" s="553"/>
      <c r="B17" s="557"/>
      <c r="C17" s="552"/>
      <c r="D17" s="552"/>
      <c r="E17" s="558" t="s">
        <v>17</v>
      </c>
      <c r="F17" s="558"/>
      <c r="G17" s="558"/>
      <c r="H17" s="558"/>
      <c r="I17" s="558"/>
      <c r="J17" s="558"/>
      <c r="K17" s="558"/>
      <c r="L17" s="558"/>
      <c r="M17" s="558"/>
      <c r="N17" s="576"/>
      <c r="O17" s="586"/>
      <c r="P17" s="441"/>
    </row>
    <row r="18" spans="1:16" ht="19.5">
      <c r="A18" s="553"/>
      <c r="B18" s="557"/>
      <c r="C18" s="559"/>
      <c r="D18" s="560" t="str">
        <f>"รวมเป็นเงินทั้งสิ้น "&amp;_xlfn.BAHTTEXT(O17)</f>
        <v>รวมเป็นเงินทั้งสิ้น ศูนย์บาทถ้วน</v>
      </c>
      <c r="E18" s="560"/>
      <c r="F18" s="560"/>
      <c r="G18" s="560"/>
      <c r="H18" s="560"/>
      <c r="I18" s="560"/>
      <c r="J18" s="560"/>
      <c r="K18" s="560"/>
      <c r="L18" s="560"/>
      <c r="M18" s="560"/>
      <c r="N18" s="587"/>
      <c r="O18" s="574"/>
      <c r="P18" s="553"/>
    </row>
    <row r="19" spans="1:16" ht="18.75">
      <c r="A19" s="561"/>
      <c r="B19" s="562"/>
      <c r="C19" s="563"/>
      <c r="D19" s="563"/>
      <c r="E19" s="564"/>
      <c r="F19" s="564"/>
      <c r="G19" s="564"/>
      <c r="H19" s="564"/>
      <c r="I19" s="564"/>
      <c r="J19" s="564"/>
      <c r="K19" s="564"/>
      <c r="L19" s="564"/>
      <c r="M19" s="564"/>
      <c r="N19" s="588"/>
      <c r="O19" s="589"/>
      <c r="P19" s="590"/>
    </row>
    <row r="20" spans="1:16" ht="18.75">
      <c r="A20" s="565"/>
      <c r="B20" s="566"/>
      <c r="D20" s="567"/>
      <c r="E20" s="567"/>
      <c r="F20" s="567"/>
      <c r="G20" s="567"/>
      <c r="H20" s="565"/>
      <c r="I20" s="565"/>
      <c r="J20" s="565"/>
      <c r="K20" s="565"/>
      <c r="L20" s="565"/>
      <c r="M20" s="565"/>
      <c r="N20" s="565"/>
      <c r="O20" s="565"/>
      <c r="P20" s="565"/>
    </row>
    <row r="21" spans="1:16" ht="18.75">
      <c r="A21" s="565"/>
      <c r="B21" s="565"/>
      <c r="C21" s="565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</row>
    <row r="22" spans="3:17" ht="18.75">
      <c r="C22" s="220"/>
      <c r="D22" s="220"/>
      <c r="E22" s="220"/>
      <c r="F22" s="251"/>
      <c r="G22" s="251"/>
      <c r="H22" s="251"/>
      <c r="I22" s="251"/>
      <c r="J22" s="251"/>
      <c r="K22" s="251"/>
      <c r="L22" s="251"/>
      <c r="M22" s="251"/>
      <c r="N22" s="251"/>
      <c r="O22" s="220"/>
      <c r="P22" s="220"/>
      <c r="Q22" s="220"/>
    </row>
    <row r="23" spans="3:17" ht="18.75">
      <c r="C23" s="220"/>
      <c r="D23" s="220"/>
      <c r="E23" s="220"/>
      <c r="F23" s="251"/>
      <c r="G23" s="251"/>
      <c r="H23" s="251"/>
      <c r="I23" s="251"/>
      <c r="J23" s="251"/>
      <c r="K23" s="251"/>
      <c r="L23" s="251"/>
      <c r="M23" s="251"/>
      <c r="N23" s="251"/>
      <c r="O23" s="220"/>
      <c r="P23" s="220"/>
      <c r="Q23" s="220"/>
    </row>
    <row r="24" spans="3:17" ht="18.75">
      <c r="C24" s="220"/>
      <c r="D24" s="220"/>
      <c r="E24" s="220"/>
      <c r="F24" s="515"/>
      <c r="G24" s="515"/>
      <c r="H24" s="515"/>
      <c r="I24" s="251"/>
      <c r="J24" s="251"/>
      <c r="K24" s="251"/>
      <c r="L24" s="251"/>
      <c r="M24" s="251"/>
      <c r="N24" s="251"/>
      <c r="O24" s="220"/>
      <c r="P24" s="220"/>
      <c r="Q24" s="220"/>
    </row>
    <row r="25" spans="3:17" ht="18.75">
      <c r="C25" s="220"/>
      <c r="D25" s="220"/>
      <c r="E25" s="220"/>
      <c r="F25" s="220"/>
      <c r="G25" s="220"/>
      <c r="H25" s="220"/>
      <c r="I25" s="220"/>
      <c r="J25" s="220"/>
      <c r="K25" s="527"/>
      <c r="L25" s="527"/>
      <c r="M25" s="527"/>
      <c r="N25" s="527"/>
      <c r="O25" s="220"/>
      <c r="P25" s="220"/>
      <c r="Q25" s="220"/>
    </row>
    <row r="26" spans="3:17" ht="18.75">
      <c r="C26" s="220"/>
      <c r="D26" s="220"/>
      <c r="E26" s="220"/>
      <c r="F26" s="251"/>
      <c r="G26" s="251"/>
      <c r="H26" s="251"/>
      <c r="I26" s="251"/>
      <c r="J26" s="251"/>
      <c r="K26" s="251"/>
      <c r="L26" s="251"/>
      <c r="M26" s="251"/>
      <c r="N26" s="251"/>
      <c r="O26" s="289"/>
      <c r="P26" s="289"/>
      <c r="Q26" s="289"/>
    </row>
    <row r="27" spans="3:17" ht="18.75">
      <c r="C27" s="220"/>
      <c r="D27" s="220"/>
      <c r="E27" s="220"/>
      <c r="F27" s="251"/>
      <c r="G27" s="251"/>
      <c r="H27" s="251"/>
      <c r="I27" s="251"/>
      <c r="J27" s="251"/>
      <c r="K27" s="251"/>
      <c r="L27" s="251"/>
      <c r="M27" s="251"/>
      <c r="N27" s="251"/>
      <c r="O27" s="289"/>
      <c r="P27" s="289"/>
      <c r="Q27" s="289"/>
    </row>
    <row r="28" spans="3:17" ht="18.75">
      <c r="C28" s="220"/>
      <c r="D28" s="222"/>
      <c r="E28" s="222"/>
      <c r="F28" s="511"/>
      <c r="G28" s="511"/>
      <c r="H28" s="511"/>
      <c r="I28" s="512"/>
      <c r="J28" s="512"/>
      <c r="K28" s="512"/>
      <c r="L28" s="512"/>
      <c r="M28" s="512"/>
      <c r="N28" s="512"/>
      <c r="O28" s="222"/>
      <c r="P28" s="222"/>
      <c r="Q28" s="222"/>
    </row>
    <row r="29" ht="18.75"/>
    <row r="30" spans="3:17" ht="18.75">
      <c r="C30" s="220"/>
      <c r="D30" s="220"/>
      <c r="E30" s="220"/>
      <c r="F30" s="251"/>
      <c r="G30" s="251"/>
      <c r="H30" s="251"/>
      <c r="I30" s="251"/>
      <c r="J30" s="251"/>
      <c r="K30" s="251"/>
      <c r="L30" s="251"/>
      <c r="M30" s="251"/>
      <c r="N30" s="251"/>
      <c r="O30" s="289"/>
      <c r="P30" s="289"/>
      <c r="Q30" s="289"/>
    </row>
    <row r="31" spans="3:17" ht="18.75">
      <c r="C31" s="220"/>
      <c r="D31" s="220"/>
      <c r="E31" s="220"/>
      <c r="F31" s="251"/>
      <c r="G31" s="251"/>
      <c r="H31" s="251"/>
      <c r="I31" s="251"/>
      <c r="J31" s="251"/>
      <c r="K31" s="251"/>
      <c r="L31" s="251"/>
      <c r="M31" s="251"/>
      <c r="N31" s="251"/>
      <c r="O31" s="289"/>
      <c r="P31" s="289"/>
      <c r="Q31" s="289"/>
    </row>
    <row r="32" spans="3:17" ht="18.75">
      <c r="C32" s="220"/>
      <c r="D32" s="222"/>
      <c r="E32" s="222"/>
      <c r="F32" s="511"/>
      <c r="G32" s="511"/>
      <c r="H32" s="511"/>
      <c r="I32" s="512"/>
      <c r="J32" s="512"/>
      <c r="K32" s="512"/>
      <c r="L32" s="512"/>
      <c r="M32" s="512"/>
      <c r="N32" s="512"/>
      <c r="O32" s="222"/>
      <c r="P32" s="222"/>
      <c r="Q32" s="222"/>
    </row>
    <row r="33" spans="3:17" ht="18.75">
      <c r="C33" s="222"/>
      <c r="D33" s="222"/>
      <c r="E33" s="222"/>
      <c r="F33" s="252"/>
      <c r="G33" s="252"/>
      <c r="H33" s="252"/>
      <c r="I33" s="252"/>
      <c r="J33" s="252"/>
      <c r="K33" s="252"/>
      <c r="L33" s="252"/>
      <c r="M33" s="252"/>
      <c r="N33" s="252"/>
      <c r="O33" s="289"/>
      <c r="P33" s="289"/>
      <c r="Q33" s="289"/>
    </row>
    <row r="34" spans="3:17" ht="18.75">
      <c r="C34" s="220"/>
      <c r="D34" s="220"/>
      <c r="E34" s="220"/>
      <c r="F34" s="251"/>
      <c r="G34" s="251"/>
      <c r="H34" s="251"/>
      <c r="I34" s="251"/>
      <c r="J34" s="251"/>
      <c r="K34" s="251"/>
      <c r="L34" s="251"/>
      <c r="M34" s="251"/>
      <c r="N34" s="251"/>
      <c r="O34" s="290"/>
      <c r="P34" s="290"/>
      <c r="Q34" s="290"/>
    </row>
    <row r="35" spans="3:17" ht="18.75">
      <c r="C35" s="220"/>
      <c r="D35" s="220"/>
      <c r="E35" s="220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</row>
    <row r="36" spans="4:9" ht="18.75">
      <c r="D36" s="222"/>
      <c r="E36" s="222"/>
      <c r="F36" s="222"/>
      <c r="G36" s="512"/>
      <c r="H36" s="512"/>
      <c r="I36" s="512"/>
    </row>
    <row r="37" ht="18.75"/>
    <row r="38" ht="18.75"/>
    <row r="39" ht="18.75"/>
    <row r="40" ht="18.75"/>
    <row r="41" ht="18.75"/>
    <row r="42" ht="18.75"/>
    <row r="43" ht="18.75"/>
    <row r="44" ht="18.75"/>
    <row r="45" ht="18.75"/>
    <row r="46" ht="18.75"/>
    <row r="47" ht="18.75"/>
    <row r="48" ht="18.75"/>
    <row r="49" ht="18.75"/>
    <row r="50" ht="18.75"/>
    <row r="51" ht="18.75"/>
    <row r="52" ht="18.75"/>
    <row r="53" ht="18.75"/>
    <row r="54" ht="18.75"/>
    <row r="55" ht="18.75"/>
    <row r="56" ht="18.75"/>
    <row r="57" ht="18.75"/>
    <row r="58" ht="18.75"/>
    <row r="59" ht="18.75"/>
    <row r="60" ht="18.75"/>
    <row r="61" ht="18.75"/>
    <row r="62" ht="18.75"/>
    <row r="63" ht="18.75"/>
    <row r="64" ht="18.75"/>
    <row r="65" ht="18.75"/>
    <row r="66" ht="18.75"/>
    <row r="67" ht="18.75"/>
    <row r="68" ht="18.75"/>
    <row r="69" ht="18.75"/>
    <row r="70" ht="18.75"/>
  </sheetData>
  <sheetProtection/>
  <mergeCells count="18">
    <mergeCell ref="A2:P2"/>
    <mergeCell ref="C3:O3"/>
    <mergeCell ref="C4:I4"/>
    <mergeCell ref="O4:P4"/>
    <mergeCell ref="B6:N6"/>
    <mergeCell ref="B7:N7"/>
    <mergeCell ref="B15:J15"/>
    <mergeCell ref="K15:N15"/>
    <mergeCell ref="B16:J16"/>
    <mergeCell ref="K16:N16"/>
    <mergeCell ref="E17:M17"/>
    <mergeCell ref="D18:N18"/>
    <mergeCell ref="B19:D19"/>
    <mergeCell ref="E19:M19"/>
    <mergeCell ref="D20:G20"/>
    <mergeCell ref="F24:H24"/>
    <mergeCell ref="F28:H28"/>
    <mergeCell ref="F32:H32"/>
  </mergeCells>
  <printOptions horizontalCentered="1"/>
  <pageMargins left="0.4724409448818898" right="0.1968503937007874" top="0.5905511811023623" bottom="0.3937007874015748" header="0.3937007874015748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V42"/>
  <sheetViews>
    <sheetView showGridLines="0" view="pageBreakPreview" zoomScaleNormal="115" zoomScaleSheetLayoutView="100" workbookViewId="0" topLeftCell="A17">
      <selection activeCell="A25" sqref="A25:W49"/>
    </sheetView>
  </sheetViews>
  <sheetFormatPr defaultColWidth="0" defaultRowHeight="21.75" zeroHeight="1"/>
  <cols>
    <col min="1" max="1" width="7.28125" style="178" customWidth="1"/>
    <col min="2" max="4" width="4.7109375" style="178" customWidth="1"/>
    <col min="5" max="5" width="4.8515625" style="178" customWidth="1"/>
    <col min="6" max="7" width="4.7109375" style="178" customWidth="1"/>
    <col min="8" max="8" width="1.7109375" style="178" customWidth="1"/>
    <col min="9" max="10" width="4.8515625" style="178" customWidth="1"/>
    <col min="11" max="13" width="4.7109375" style="178" customWidth="1"/>
    <col min="14" max="14" width="10.00390625" style="178" customWidth="1"/>
    <col min="15" max="15" width="8.57421875" style="178" customWidth="1"/>
    <col min="16" max="16" width="0.71875" style="178" hidden="1" customWidth="1"/>
    <col min="17" max="17" width="1.28515625" style="178" customWidth="1"/>
    <col min="18" max="19" width="4.7109375" style="178" customWidth="1"/>
    <col min="20" max="20" width="3.28125" style="178" customWidth="1"/>
    <col min="21" max="22" width="4.7109375" style="178" customWidth="1"/>
    <col min="23" max="23" width="2.00390625" style="178" customWidth="1"/>
    <col min="24" max="16384" width="0" style="178" hidden="1" customWidth="1"/>
  </cols>
  <sheetData>
    <row r="1" ht="20.25" customHeight="1">
      <c r="T1" s="528" t="s">
        <v>18</v>
      </c>
    </row>
    <row r="2" spans="1:22" ht="21.75" customHeight="1">
      <c r="A2" s="179" t="s">
        <v>19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</row>
    <row r="3" spans="1:22" ht="21.75" customHeight="1">
      <c r="A3" s="180" t="s">
        <v>20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</row>
    <row r="4" spans="1:22" ht="21.75" customHeight="1">
      <c r="A4" s="181" t="s">
        <v>21</v>
      </c>
      <c r="B4" s="182" t="s">
        <v>22</v>
      </c>
      <c r="C4" s="182"/>
      <c r="D4" s="182"/>
      <c r="E4" s="183" t="s">
        <v>23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</row>
    <row r="5" spans="1:22" ht="21.75" customHeight="1">
      <c r="A5" s="184" t="s">
        <v>21</v>
      </c>
      <c r="B5" s="185" t="s">
        <v>24</v>
      </c>
      <c r="C5" s="185"/>
      <c r="D5" s="185"/>
      <c r="E5" s="186" t="s">
        <v>25</v>
      </c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</row>
    <row r="6" spans="1:22" ht="21.75" customHeight="1">
      <c r="A6" s="184" t="s">
        <v>21</v>
      </c>
      <c r="B6" s="185" t="s">
        <v>2</v>
      </c>
      <c r="C6" s="185"/>
      <c r="D6" s="185"/>
      <c r="E6" s="187" t="str">
        <f>'ปร.6'!C3</f>
        <v>สาขาวิชาสัตวศาสตร์ มหาวิทยาลัยเทคโนโลยีราชมงคลตะวันออก </v>
      </c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</row>
    <row r="7" spans="1:22" ht="21.75" customHeight="1">
      <c r="A7" s="184" t="s">
        <v>21</v>
      </c>
      <c r="B7" s="185" t="s">
        <v>26</v>
      </c>
      <c r="C7" s="185"/>
      <c r="D7" s="185"/>
      <c r="E7" s="185"/>
      <c r="F7" s="185"/>
      <c r="G7" s="185"/>
      <c r="H7" s="185"/>
      <c r="I7" s="185" t="s">
        <v>27</v>
      </c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</row>
    <row r="8" spans="1:22" ht="21.75" customHeight="1">
      <c r="A8" s="184" t="s">
        <v>21</v>
      </c>
      <c r="B8" s="188" t="s">
        <v>28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 t="s">
        <v>29</v>
      </c>
      <c r="R8" s="188"/>
      <c r="S8" s="188"/>
      <c r="T8" s="188"/>
      <c r="U8" s="188"/>
      <c r="V8" s="188"/>
    </row>
    <row r="9" spans="1:22" ht="21.75" customHeight="1">
      <c r="A9" s="184" t="s">
        <v>21</v>
      </c>
      <c r="B9" s="188" t="s">
        <v>30</v>
      </c>
      <c r="C9" s="188"/>
      <c r="D9" s="188"/>
      <c r="E9" s="188"/>
      <c r="F9" s="188"/>
      <c r="G9" s="188"/>
      <c r="H9" s="188"/>
      <c r="I9" s="188"/>
      <c r="J9" s="223"/>
      <c r="K9" s="223"/>
      <c r="L9" s="224" t="s">
        <v>31</v>
      </c>
      <c r="M9" s="225"/>
      <c r="N9" s="185"/>
      <c r="O9" s="185"/>
      <c r="P9" s="185"/>
      <c r="Q9" s="185"/>
      <c r="R9" s="185"/>
      <c r="S9" s="185"/>
      <c r="T9" s="185"/>
      <c r="U9" s="185"/>
      <c r="V9" s="185"/>
    </row>
    <row r="10" spans="1:22" s="176" customFormat="1" ht="21.75" customHeight="1">
      <c r="A10" s="184" t="s">
        <v>21</v>
      </c>
      <c r="B10" s="189" t="s">
        <v>32</v>
      </c>
      <c r="C10" s="189"/>
      <c r="D10" s="189"/>
      <c r="E10" s="189"/>
      <c r="F10" s="497"/>
      <c r="G10" s="497"/>
      <c r="H10" s="497"/>
      <c r="I10" s="497"/>
      <c r="J10" s="497"/>
      <c r="K10" s="497"/>
      <c r="L10" s="497"/>
      <c r="M10" s="189"/>
      <c r="N10" s="189"/>
      <c r="O10" s="189"/>
      <c r="P10" s="189"/>
      <c r="Q10" s="189"/>
      <c r="R10" s="189"/>
      <c r="S10" s="189"/>
      <c r="T10" s="189"/>
      <c r="U10" s="189"/>
      <c r="V10" s="189"/>
    </row>
    <row r="11" spans="1:22" ht="41.25" customHeight="1">
      <c r="A11" s="498" t="s">
        <v>8</v>
      </c>
      <c r="B11" s="498" t="s">
        <v>9</v>
      </c>
      <c r="C11" s="498"/>
      <c r="D11" s="498"/>
      <c r="E11" s="498"/>
      <c r="F11" s="498"/>
      <c r="G11" s="498"/>
      <c r="H11" s="498"/>
      <c r="I11" s="498"/>
      <c r="J11" s="498"/>
      <c r="K11" s="516" t="s">
        <v>33</v>
      </c>
      <c r="L11" s="498"/>
      <c r="M11" s="498"/>
      <c r="N11" s="498"/>
      <c r="O11" s="498" t="s">
        <v>34</v>
      </c>
      <c r="P11" s="498"/>
      <c r="Q11" s="498"/>
      <c r="R11" s="516" t="s">
        <v>35</v>
      </c>
      <c r="S11" s="498"/>
      <c r="T11" s="498"/>
      <c r="U11" s="498" t="s">
        <v>11</v>
      </c>
      <c r="V11" s="498"/>
    </row>
    <row r="12" spans="1:22" ht="21.75" customHeight="1">
      <c r="A12" s="194"/>
      <c r="B12" s="499" t="str">
        <f>'ปร.4 อาคาร'!C6</f>
        <v>ปรับปรุงอาคารสาขาวิชาสัตวศาสตร์</v>
      </c>
      <c r="C12" s="500"/>
      <c r="D12" s="500"/>
      <c r="E12" s="500"/>
      <c r="F12" s="500"/>
      <c r="G12" s="500"/>
      <c r="H12" s="500"/>
      <c r="I12" s="500"/>
      <c r="J12" s="517"/>
      <c r="K12" s="518"/>
      <c r="L12" s="519"/>
      <c r="M12" s="519"/>
      <c r="N12" s="520"/>
      <c r="O12" s="240"/>
      <c r="P12" s="241"/>
      <c r="Q12" s="267"/>
      <c r="R12" s="263"/>
      <c r="S12" s="264"/>
      <c r="T12" s="265"/>
      <c r="U12" s="529"/>
      <c r="V12" s="530"/>
    </row>
    <row r="13" spans="1:22" ht="21.75" customHeight="1">
      <c r="A13" s="194"/>
      <c r="B13" s="501"/>
      <c r="C13" s="502"/>
      <c r="D13" s="502"/>
      <c r="E13" s="502"/>
      <c r="F13" s="502"/>
      <c r="G13" s="502"/>
      <c r="H13" s="502"/>
      <c r="I13" s="502"/>
      <c r="J13" s="521"/>
      <c r="K13" s="518"/>
      <c r="L13" s="519"/>
      <c r="M13" s="519"/>
      <c r="N13" s="520"/>
      <c r="O13" s="240"/>
      <c r="P13" s="241"/>
      <c r="Q13" s="267"/>
      <c r="R13" s="263"/>
      <c r="S13" s="264"/>
      <c r="T13" s="265"/>
      <c r="U13" s="529"/>
      <c r="V13" s="530"/>
    </row>
    <row r="14" spans="1:22" ht="21.75" customHeight="1">
      <c r="A14" s="194"/>
      <c r="B14" s="501"/>
      <c r="C14" s="502"/>
      <c r="D14" s="502"/>
      <c r="E14" s="502"/>
      <c r="F14" s="502"/>
      <c r="G14" s="502"/>
      <c r="H14" s="502"/>
      <c r="I14" s="502"/>
      <c r="J14" s="521"/>
      <c r="K14" s="522"/>
      <c r="L14" s="522"/>
      <c r="M14" s="522"/>
      <c r="N14" s="522"/>
      <c r="O14" s="233"/>
      <c r="P14" s="233"/>
      <c r="Q14" s="233"/>
      <c r="R14" s="263"/>
      <c r="S14" s="264"/>
      <c r="T14" s="265"/>
      <c r="U14" s="266"/>
      <c r="V14" s="266"/>
    </row>
    <row r="15" spans="1:22" ht="21.75" customHeight="1">
      <c r="A15" s="194"/>
      <c r="B15" s="501" t="s">
        <v>36</v>
      </c>
      <c r="C15" s="502"/>
      <c r="D15" s="502"/>
      <c r="E15" s="502"/>
      <c r="F15" s="502"/>
      <c r="G15" s="502"/>
      <c r="H15" s="502"/>
      <c r="I15" s="502"/>
      <c r="J15" s="521"/>
      <c r="K15" s="522"/>
      <c r="L15" s="522"/>
      <c r="M15" s="522"/>
      <c r="N15" s="522"/>
      <c r="O15" s="233"/>
      <c r="P15" s="233"/>
      <c r="Q15" s="233"/>
      <c r="R15" s="531"/>
      <c r="S15" s="532"/>
      <c r="T15" s="533"/>
      <c r="U15" s="266"/>
      <c r="V15" s="266"/>
    </row>
    <row r="16" spans="1:22" ht="21.75" customHeight="1">
      <c r="A16" s="503"/>
      <c r="B16" s="504" t="s">
        <v>37</v>
      </c>
      <c r="C16" s="220"/>
      <c r="D16" s="220"/>
      <c r="E16" s="220"/>
      <c r="F16" s="220"/>
      <c r="G16" s="220"/>
      <c r="H16" s="220"/>
      <c r="I16" s="220"/>
      <c r="J16" s="523"/>
      <c r="K16" s="524"/>
      <c r="L16" s="524"/>
      <c r="M16" s="524"/>
      <c r="N16" s="524"/>
      <c r="O16" s="525"/>
      <c r="P16" s="525"/>
      <c r="Q16" s="525"/>
      <c r="R16" s="534"/>
      <c r="S16" s="535"/>
      <c r="T16" s="536"/>
      <c r="U16" s="537"/>
      <c r="V16" s="537"/>
    </row>
    <row r="17" spans="1:22" ht="21.75" customHeight="1">
      <c r="A17" s="194"/>
      <c r="B17" s="505" t="s">
        <v>38</v>
      </c>
      <c r="C17" s="505"/>
      <c r="D17" s="505"/>
      <c r="E17" s="505"/>
      <c r="F17" s="505"/>
      <c r="G17" s="505"/>
      <c r="H17" s="506"/>
      <c r="I17" s="242">
        <v>0</v>
      </c>
      <c r="J17" s="243"/>
      <c r="K17" s="232"/>
      <c r="L17" s="232"/>
      <c r="M17" s="232"/>
      <c r="N17" s="232"/>
      <c r="O17" s="526"/>
      <c r="P17" s="526"/>
      <c r="Q17" s="526"/>
      <c r="R17" s="263"/>
      <c r="S17" s="264"/>
      <c r="T17" s="265"/>
      <c r="U17" s="266"/>
      <c r="V17" s="266"/>
    </row>
    <row r="18" spans="1:22" ht="21.75" customHeight="1">
      <c r="A18" s="201"/>
      <c r="B18" s="505" t="s">
        <v>39</v>
      </c>
      <c r="C18" s="505"/>
      <c r="D18" s="505"/>
      <c r="E18" s="505"/>
      <c r="F18" s="505"/>
      <c r="G18" s="505"/>
      <c r="H18" s="506"/>
      <c r="I18" s="242">
        <v>0</v>
      </c>
      <c r="J18" s="243"/>
      <c r="K18" s="232"/>
      <c r="L18" s="232"/>
      <c r="M18" s="232"/>
      <c r="N18" s="232"/>
      <c r="O18" s="233"/>
      <c r="P18" s="233"/>
      <c r="Q18" s="233"/>
      <c r="R18" s="263"/>
      <c r="S18" s="264"/>
      <c r="T18" s="265"/>
      <c r="U18" s="266"/>
      <c r="V18" s="266"/>
    </row>
    <row r="19" spans="1:22" ht="21.75" customHeight="1">
      <c r="A19" s="201"/>
      <c r="B19" s="505" t="s">
        <v>40</v>
      </c>
      <c r="C19" s="505"/>
      <c r="D19" s="505"/>
      <c r="E19" s="505"/>
      <c r="F19" s="505"/>
      <c r="G19" s="505"/>
      <c r="H19" s="506"/>
      <c r="I19" s="242">
        <v>6</v>
      </c>
      <c r="J19" s="243"/>
      <c r="K19" s="232"/>
      <c r="L19" s="232"/>
      <c r="M19" s="232"/>
      <c r="N19" s="232"/>
      <c r="O19" s="233"/>
      <c r="P19" s="233"/>
      <c r="Q19" s="233"/>
      <c r="R19" s="263"/>
      <c r="S19" s="264"/>
      <c r="T19" s="265"/>
      <c r="U19" s="266"/>
      <c r="V19" s="266"/>
    </row>
    <row r="20" spans="1:22" ht="21.75" customHeight="1">
      <c r="A20" s="204"/>
      <c r="B20" s="507" t="s">
        <v>41</v>
      </c>
      <c r="C20" s="507"/>
      <c r="D20" s="507"/>
      <c r="E20" s="507"/>
      <c r="F20" s="507"/>
      <c r="G20" s="507"/>
      <c r="H20" s="508"/>
      <c r="I20" s="244">
        <v>7</v>
      </c>
      <c r="J20" s="245"/>
      <c r="K20" s="246"/>
      <c r="L20" s="246"/>
      <c r="M20" s="246"/>
      <c r="N20" s="246"/>
      <c r="O20" s="247"/>
      <c r="P20" s="247"/>
      <c r="Q20" s="247"/>
      <c r="R20" s="273"/>
      <c r="S20" s="274"/>
      <c r="T20" s="275"/>
      <c r="U20" s="276"/>
      <c r="V20" s="276"/>
    </row>
    <row r="21" spans="1:22" ht="21.75" customHeight="1">
      <c r="A21" s="207" t="s">
        <v>12</v>
      </c>
      <c r="B21" s="208" t="s">
        <v>42</v>
      </c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77"/>
      <c r="R21" s="334"/>
      <c r="S21" s="335"/>
      <c r="T21" s="336"/>
      <c r="U21" s="281"/>
      <c r="V21" s="282"/>
    </row>
    <row r="22" spans="1:22" ht="21.75" customHeight="1">
      <c r="A22" s="204"/>
      <c r="B22" s="210" t="s">
        <v>43</v>
      </c>
      <c r="C22" s="211"/>
      <c r="D22" s="211"/>
      <c r="E22" s="211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538"/>
      <c r="R22" s="337"/>
      <c r="S22" s="338"/>
      <c r="T22" s="339"/>
      <c r="U22" s="287"/>
      <c r="V22" s="288"/>
    </row>
    <row r="23" spans="1:22" ht="21.75" customHeight="1">
      <c r="A23" s="181" t="s">
        <v>21</v>
      </c>
      <c r="B23" s="213" t="s">
        <v>44</v>
      </c>
      <c r="C23" s="213"/>
      <c r="D23" s="213"/>
      <c r="E23" s="213"/>
      <c r="F23" s="213"/>
      <c r="G23" s="214"/>
      <c r="H23" s="214"/>
      <c r="I23" s="214"/>
      <c r="J23" s="248" t="s">
        <v>45</v>
      </c>
      <c r="K23" s="248"/>
      <c r="L23" s="248"/>
      <c r="M23" s="249"/>
      <c r="N23" s="249"/>
      <c r="O23" s="249"/>
      <c r="P23" s="249"/>
      <c r="Q23" s="249"/>
      <c r="R23" s="249"/>
      <c r="S23" s="249"/>
      <c r="T23" s="249"/>
      <c r="U23" s="249"/>
      <c r="V23" s="249"/>
    </row>
    <row r="24" spans="1:22" ht="21.75" customHeight="1">
      <c r="A24" s="215" t="s">
        <v>21</v>
      </c>
      <c r="B24" s="216" t="s">
        <v>46</v>
      </c>
      <c r="C24" s="216"/>
      <c r="D24" s="216"/>
      <c r="E24" s="216"/>
      <c r="F24" s="216"/>
      <c r="G24" s="217"/>
      <c r="H24" s="217"/>
      <c r="I24" s="217"/>
      <c r="J24" s="189" t="s">
        <v>47</v>
      </c>
      <c r="K24" s="189"/>
      <c r="L24" s="189"/>
      <c r="M24" s="250"/>
      <c r="N24" s="250"/>
      <c r="O24" s="250"/>
      <c r="P24" s="250"/>
      <c r="Q24" s="250"/>
      <c r="R24" s="250"/>
      <c r="S24" s="250"/>
      <c r="T24" s="250"/>
      <c r="U24" s="250"/>
      <c r="V24" s="250"/>
    </row>
    <row r="25" spans="1:22" ht="21.75" customHeight="1">
      <c r="A25" s="218"/>
      <c r="B25" s="219"/>
      <c r="C25" s="219"/>
      <c r="D25" s="219"/>
      <c r="E25" s="219"/>
      <c r="F25" s="219"/>
      <c r="G25" s="509"/>
      <c r="H25" s="509"/>
      <c r="I25" s="509"/>
      <c r="J25" s="222"/>
      <c r="K25" s="222"/>
      <c r="L25" s="222"/>
      <c r="M25" s="332"/>
      <c r="N25" s="332"/>
      <c r="O25" s="332"/>
      <c r="P25" s="332"/>
      <c r="Q25" s="332"/>
      <c r="R25" s="332"/>
      <c r="S25" s="332"/>
      <c r="T25" s="332"/>
      <c r="U25" s="332"/>
      <c r="V25" s="332"/>
    </row>
    <row r="26" spans="1:22" s="496" customFormat="1" ht="21.75" customHeight="1">
      <c r="A26" s="510"/>
      <c r="B26" s="220"/>
      <c r="C26" s="220"/>
      <c r="D26" s="220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20"/>
      <c r="P26" s="220"/>
      <c r="Q26" s="220"/>
      <c r="R26" s="220"/>
      <c r="S26" s="220"/>
      <c r="T26" s="220"/>
      <c r="U26" s="220"/>
      <c r="V26" s="177"/>
    </row>
    <row r="27" spans="1:21" ht="18.75">
      <c r="A27" s="176"/>
      <c r="B27" s="220"/>
      <c r="C27" s="220"/>
      <c r="D27" s="220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20"/>
      <c r="P27" s="220"/>
      <c r="Q27" s="220"/>
      <c r="R27" s="220"/>
      <c r="S27" s="220"/>
      <c r="T27" s="220"/>
      <c r="U27" s="220"/>
    </row>
    <row r="28" spans="1:21" ht="30" customHeight="1">
      <c r="A28" s="176"/>
      <c r="B28" s="220"/>
      <c r="C28" s="220"/>
      <c r="D28" s="220"/>
      <c r="E28" s="511"/>
      <c r="F28" s="511"/>
      <c r="G28" s="511"/>
      <c r="H28" s="511"/>
      <c r="I28" s="220"/>
      <c r="J28" s="527"/>
      <c r="K28" s="527"/>
      <c r="L28" s="527"/>
      <c r="M28" s="527"/>
      <c r="N28" s="527"/>
      <c r="O28" s="220"/>
      <c r="P28" s="220"/>
      <c r="Q28" s="220"/>
      <c r="R28" s="220"/>
      <c r="S28" s="220"/>
      <c r="T28" s="220"/>
      <c r="U28" s="220"/>
    </row>
    <row r="29" spans="1:21" ht="18.75">
      <c r="A29" s="176"/>
      <c r="B29" s="220"/>
      <c r="C29" s="220"/>
      <c r="D29" s="220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89"/>
      <c r="P29" s="289"/>
      <c r="Q29" s="289"/>
      <c r="R29" s="289"/>
      <c r="S29" s="289"/>
      <c r="T29" s="289"/>
      <c r="U29" s="289"/>
    </row>
    <row r="30" spans="2:21" ht="21.75" customHeight="1" hidden="1">
      <c r="B30" s="220"/>
      <c r="C30" s="220"/>
      <c r="D30" s="220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89"/>
      <c r="P30" s="289"/>
      <c r="Q30" s="289"/>
      <c r="R30" s="289"/>
      <c r="S30" s="289"/>
      <c r="T30" s="289"/>
      <c r="U30" s="289"/>
    </row>
    <row r="31" spans="2:21" ht="21.75" customHeight="1" hidden="1">
      <c r="B31" s="222"/>
      <c r="C31" s="222"/>
      <c r="D31" s="222"/>
      <c r="E31" s="222"/>
      <c r="F31" s="512"/>
      <c r="G31" s="512"/>
      <c r="H31" s="512"/>
      <c r="I31" s="512"/>
      <c r="J31" s="512"/>
      <c r="K31" s="512"/>
      <c r="L31" s="512"/>
      <c r="M31" s="512"/>
      <c r="N31" s="512"/>
      <c r="O31" s="512"/>
      <c r="P31" s="222"/>
      <c r="Q31" s="222"/>
      <c r="R31" s="222"/>
      <c r="S31" s="222"/>
      <c r="T31" s="222"/>
      <c r="U31" s="222"/>
    </row>
    <row r="32" spans="2:22" ht="21.75" customHeight="1" hidden="1">
      <c r="B32" s="222"/>
      <c r="C32" s="222"/>
      <c r="D32" s="22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89"/>
      <c r="P32" s="289"/>
      <c r="Q32" s="289"/>
      <c r="R32" s="289"/>
      <c r="S32" s="289"/>
      <c r="T32" s="289"/>
      <c r="U32" s="289"/>
      <c r="V32" s="289"/>
    </row>
    <row r="33" spans="2:22" ht="21.75" customHeight="1" hidden="1">
      <c r="B33" s="220"/>
      <c r="C33" s="220"/>
      <c r="D33" s="220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90"/>
      <c r="P33" s="290"/>
      <c r="Q33" s="290"/>
      <c r="R33" s="290"/>
      <c r="S33" s="290"/>
      <c r="T33" s="290"/>
      <c r="U33" s="290"/>
      <c r="V33" s="290"/>
    </row>
    <row r="34" spans="2:22" ht="21.75" customHeight="1" hidden="1">
      <c r="B34" s="220"/>
      <c r="C34" s="220"/>
      <c r="D34" s="220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</row>
    <row r="35" spans="2:22" ht="21.75" customHeight="1">
      <c r="B35" s="220"/>
      <c r="C35" s="220"/>
      <c r="D35" s="220"/>
      <c r="E35" s="251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</row>
    <row r="36" spans="5:8" ht="18.75">
      <c r="E36" s="513"/>
      <c r="F36" s="513"/>
      <c r="G36" s="513"/>
      <c r="H36" s="513"/>
    </row>
    <row r="37" spans="2:21" ht="32.25" customHeight="1">
      <c r="B37" s="332"/>
      <c r="C37" s="220"/>
      <c r="D37" s="220"/>
      <c r="E37" s="514"/>
      <c r="F37" s="251"/>
      <c r="G37" s="251"/>
      <c r="H37" s="251"/>
      <c r="I37" s="251"/>
      <c r="J37" s="251"/>
      <c r="K37" s="251"/>
      <c r="L37" s="251"/>
      <c r="M37" s="251"/>
      <c r="N37" s="251"/>
      <c r="O37" s="289"/>
      <c r="P37" s="289"/>
      <c r="Q37" s="289"/>
      <c r="R37" s="289"/>
      <c r="S37" s="289"/>
      <c r="T37" s="289"/>
      <c r="U37" s="289"/>
    </row>
    <row r="38" spans="2:21" ht="18.75">
      <c r="B38" s="220"/>
      <c r="C38" s="220"/>
      <c r="D38" s="220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89"/>
      <c r="P38" s="289"/>
      <c r="Q38" s="289"/>
      <c r="R38" s="289"/>
      <c r="S38" s="289"/>
      <c r="T38" s="289"/>
      <c r="U38" s="289"/>
    </row>
    <row r="39" spans="2:21" ht="18.75">
      <c r="B39" s="220"/>
      <c r="C39" s="220"/>
      <c r="D39" s="220"/>
      <c r="E39" s="515"/>
      <c r="F39" s="515"/>
      <c r="G39" s="515"/>
      <c r="H39" s="515"/>
      <c r="I39" s="251"/>
      <c r="J39" s="251"/>
      <c r="K39" s="251"/>
      <c r="L39" s="251"/>
      <c r="M39" s="251"/>
      <c r="N39" s="251"/>
      <c r="O39" s="289"/>
      <c r="P39" s="289"/>
      <c r="Q39" s="289"/>
      <c r="R39" s="289"/>
      <c r="S39" s="289"/>
      <c r="T39" s="289"/>
      <c r="U39" s="289"/>
    </row>
    <row r="40" spans="2:14" ht="18.75">
      <c r="B40" s="220"/>
      <c r="C40" s="220"/>
      <c r="D40" s="220"/>
      <c r="E40" s="251"/>
      <c r="F40" s="251"/>
      <c r="G40" s="251"/>
      <c r="H40" s="251"/>
      <c r="I40" s="251"/>
      <c r="J40" s="251"/>
      <c r="K40" s="251"/>
      <c r="L40" s="251"/>
      <c r="M40" s="251"/>
      <c r="N40" s="251"/>
    </row>
    <row r="41" spans="2:14" ht="18.75">
      <c r="B41" s="220"/>
      <c r="C41" s="220"/>
      <c r="D41" s="220"/>
      <c r="E41" s="251"/>
      <c r="F41" s="251"/>
      <c r="G41" s="251"/>
      <c r="H41" s="251"/>
      <c r="I41" s="251"/>
      <c r="J41" s="251"/>
      <c r="K41" s="251"/>
      <c r="L41" s="251"/>
      <c r="M41" s="251"/>
      <c r="N41" s="251"/>
    </row>
    <row r="42" spans="2:22" ht="18.75">
      <c r="B42" s="222"/>
      <c r="C42" s="222"/>
      <c r="D42" s="22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89"/>
      <c r="P42" s="289"/>
      <c r="Q42" s="289"/>
      <c r="R42" s="289"/>
      <c r="S42" s="289"/>
      <c r="T42" s="289"/>
      <c r="U42" s="289"/>
      <c r="V42" s="289"/>
    </row>
    <row r="43" ht="18.75"/>
    <row r="44" ht="18.75"/>
    <row r="45" ht="18.75"/>
    <row r="46" ht="18.75"/>
    <row r="47" ht="18.75"/>
    <row r="48" ht="18.75"/>
    <row r="49" ht="18.75"/>
    <row r="50" ht="18.75"/>
    <row r="51" ht="18.75"/>
    <row r="52" ht="18.75"/>
    <row r="53" ht="18.75"/>
    <row r="54" ht="18.75"/>
    <row r="55" ht="18.75"/>
    <row r="56" ht="18.75"/>
    <row r="57" ht="18.75"/>
    <row r="58" ht="18.75"/>
    <row r="59" ht="18.75"/>
    <row r="60" ht="18.75"/>
    <row r="61" ht="18.75"/>
    <row r="62" ht="18.75"/>
    <row r="63" ht="18.75"/>
    <row r="64" ht="18.75"/>
    <row r="65" ht="18.75"/>
    <row r="66" ht="18.75"/>
    <row r="67" ht="18.75"/>
    <row r="68" ht="18.75"/>
    <row r="69" ht="18.75"/>
    <row r="70" ht="18.75"/>
    <row r="71" ht="18.75"/>
    <row r="72" ht="18.75"/>
    <row r="73" ht="18.75"/>
    <row r="74" ht="18.75"/>
    <row r="75" ht="18.75"/>
    <row r="76" ht="18.75"/>
    <row r="77" ht="18.75"/>
    <row r="78" ht="18.75"/>
    <row r="79" ht="18.75"/>
    <row r="80" ht="18.75"/>
    <row r="81" ht="18.75"/>
    <row r="82" ht="18.75"/>
    <row r="83" ht="18.75"/>
    <row r="84" ht="18.75"/>
    <row r="85" ht="18.75"/>
    <row r="86" ht="18.75"/>
    <row r="87" ht="18.75"/>
    <row r="88" ht="18.75"/>
    <row r="89" ht="18.75"/>
    <row r="90" ht="18.75"/>
    <row r="91" ht="18.75"/>
    <row r="92" ht="18.75"/>
    <row r="93" ht="18.75"/>
    <row r="94" ht="18.75"/>
    <row r="95" ht="18.75"/>
    <row r="96" ht="18.75"/>
    <row r="97" ht="18.75"/>
    <row r="98" ht="18.75"/>
    <row r="99" ht="18.75"/>
    <row r="100" ht="18.75"/>
    <row r="101" ht="18.75"/>
    <row r="102" ht="18.75"/>
    <row r="103" ht="18.75"/>
    <row r="104" ht="18.75"/>
    <row r="105" ht="18.75"/>
    <row r="106" ht="18.75"/>
    <row r="107" ht="18.75"/>
    <row r="108" ht="18.75"/>
    <row r="109" ht="18.75"/>
    <row r="110" ht="18.75"/>
    <row r="111" ht="18.75"/>
    <row r="112" ht="18.75"/>
    <row r="113" ht="18.75"/>
    <row r="114" ht="18.75"/>
    <row r="115" ht="18.75"/>
    <row r="116" ht="18.75"/>
    <row r="117" ht="18.75"/>
    <row r="118" ht="18.75"/>
    <row r="119" ht="18.75"/>
    <row r="120" ht="18.75"/>
    <row r="121" ht="18.75"/>
    <row r="122" ht="18.75"/>
    <row r="123" ht="18.75"/>
    <row r="124" ht="18.75"/>
    <row r="125" ht="18.75"/>
    <row r="126" ht="18.75"/>
    <row r="127" ht="18.75"/>
    <row r="128" ht="18.75"/>
    <row r="129" ht="18.75"/>
    <row r="130" ht="18.75"/>
    <row r="131" ht="18.75"/>
    <row r="132" ht="18.75"/>
  </sheetData>
  <sheetProtection/>
  <mergeCells count="89">
    <mergeCell ref="A2:V2"/>
    <mergeCell ref="A3:V3"/>
    <mergeCell ref="B4:D4"/>
    <mergeCell ref="E4:V4"/>
    <mergeCell ref="B5:D5"/>
    <mergeCell ref="E5:V5"/>
    <mergeCell ref="B6:D6"/>
    <mergeCell ref="E6:V6"/>
    <mergeCell ref="B7:H7"/>
    <mergeCell ref="I7:V7"/>
    <mergeCell ref="B8:P8"/>
    <mergeCell ref="Q8:V8"/>
    <mergeCell ref="J9:K9"/>
    <mergeCell ref="N9:V9"/>
    <mergeCell ref="F10:L10"/>
    <mergeCell ref="B11:J11"/>
    <mergeCell ref="K11:N11"/>
    <mergeCell ref="O11:Q11"/>
    <mergeCell ref="R11:T11"/>
    <mergeCell ref="U11:V11"/>
    <mergeCell ref="B12:J12"/>
    <mergeCell ref="K12:N12"/>
    <mergeCell ref="O12:Q12"/>
    <mergeCell ref="R12:T12"/>
    <mergeCell ref="U12:V12"/>
    <mergeCell ref="K13:N13"/>
    <mergeCell ref="O13:Q13"/>
    <mergeCell ref="R13:T13"/>
    <mergeCell ref="U13:V13"/>
    <mergeCell ref="K14:N14"/>
    <mergeCell ref="O14:Q14"/>
    <mergeCell ref="R14:T14"/>
    <mergeCell ref="U14:V14"/>
    <mergeCell ref="K15:N15"/>
    <mergeCell ref="O15:Q15"/>
    <mergeCell ref="R15:T15"/>
    <mergeCell ref="U15:V15"/>
    <mergeCell ref="B16:J16"/>
    <mergeCell ref="K16:N16"/>
    <mergeCell ref="O16:Q16"/>
    <mergeCell ref="R16:T16"/>
    <mergeCell ref="U16:V16"/>
    <mergeCell ref="B17:H17"/>
    <mergeCell ref="I17:J17"/>
    <mergeCell ref="K17:N17"/>
    <mergeCell ref="O17:Q17"/>
    <mergeCell ref="R17:T17"/>
    <mergeCell ref="U17:V17"/>
    <mergeCell ref="B18:H18"/>
    <mergeCell ref="I18:J18"/>
    <mergeCell ref="K18:N18"/>
    <mergeCell ref="O18:Q18"/>
    <mergeCell ref="R18:T18"/>
    <mergeCell ref="U18:V18"/>
    <mergeCell ref="B19:H19"/>
    <mergeCell ref="I19:J19"/>
    <mergeCell ref="K19:N19"/>
    <mergeCell ref="O19:Q19"/>
    <mergeCell ref="R19:T19"/>
    <mergeCell ref="U19:V19"/>
    <mergeCell ref="B20:H20"/>
    <mergeCell ref="I20:J20"/>
    <mergeCell ref="K20:N20"/>
    <mergeCell ref="O20:Q20"/>
    <mergeCell ref="R20:T20"/>
    <mergeCell ref="U20:V20"/>
    <mergeCell ref="B21:Q21"/>
    <mergeCell ref="R21:T21"/>
    <mergeCell ref="U21:V21"/>
    <mergeCell ref="B22:E22"/>
    <mergeCell ref="F22:Q22"/>
    <mergeCell ref="R22:T22"/>
    <mergeCell ref="U22:V22"/>
    <mergeCell ref="B23:F23"/>
    <mergeCell ref="G23:I23"/>
    <mergeCell ref="J23:L23"/>
    <mergeCell ref="M23:V23"/>
    <mergeCell ref="B24:F24"/>
    <mergeCell ref="G24:I24"/>
    <mergeCell ref="J24:L24"/>
    <mergeCell ref="M24:V24"/>
    <mergeCell ref="E28:H28"/>
    <mergeCell ref="E36:H36"/>
    <mergeCell ref="B38:D38"/>
    <mergeCell ref="E38:N38"/>
    <mergeCell ref="E39:H39"/>
    <mergeCell ref="B41:D41"/>
    <mergeCell ref="E41:N41"/>
    <mergeCell ref="E42:N42"/>
  </mergeCells>
  <printOptions horizontalCentered="1"/>
  <pageMargins left="0.15748031496062992" right="0.1968503937007874" top="0.1968503937007874" bottom="0.1968503937007874" header="0" footer="0"/>
  <pageSetup horizontalDpi="600" verticalDpi="600" orientation="portrait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M112"/>
  <sheetViews>
    <sheetView showGridLines="0" view="pageBreakPreview" zoomScale="85" zoomScaleSheetLayoutView="85" workbookViewId="0" topLeftCell="A37">
      <selection activeCell="K53" sqref="K53"/>
    </sheetView>
  </sheetViews>
  <sheetFormatPr defaultColWidth="0" defaultRowHeight="21.75"/>
  <cols>
    <col min="1" max="1" width="7.28125" style="344" customWidth="1"/>
    <col min="2" max="2" width="5.57421875" style="344" hidden="1" customWidth="1"/>
    <col min="3" max="3" width="56.28125" style="345" bestFit="1" customWidth="1"/>
    <col min="4" max="4" width="9.00390625" style="344" bestFit="1" customWidth="1"/>
    <col min="5" max="5" width="6.7109375" style="344" bestFit="1" customWidth="1"/>
    <col min="6" max="6" width="12.7109375" style="346" customWidth="1"/>
    <col min="7" max="7" width="13.57421875" style="347" customWidth="1"/>
    <col min="8" max="9" width="12.7109375" style="346" customWidth="1"/>
    <col min="10" max="10" width="13.57421875" style="346" customWidth="1"/>
    <col min="11" max="11" width="10.7109375" style="344" bestFit="1" customWidth="1"/>
    <col min="12" max="12" width="13.421875" style="344" customWidth="1"/>
    <col min="13" max="16384" width="0" style="344" hidden="1" customWidth="1"/>
  </cols>
  <sheetData>
    <row r="1" spans="1:13" s="341" customFormat="1" ht="18">
      <c r="A1" s="348" t="s">
        <v>48</v>
      </c>
      <c r="B1" s="348"/>
      <c r="C1" s="348"/>
      <c r="D1" s="348"/>
      <c r="E1" s="349"/>
      <c r="F1" s="350"/>
      <c r="G1" s="351"/>
      <c r="H1" s="118"/>
      <c r="I1" s="118"/>
      <c r="J1" s="118"/>
      <c r="K1" s="163" t="s">
        <v>49</v>
      </c>
      <c r="L1" s="349"/>
      <c r="M1" s="452"/>
    </row>
    <row r="2" spans="1:13" s="341" customFormat="1" ht="18">
      <c r="A2" s="352" t="s">
        <v>50</v>
      </c>
      <c r="B2" s="352"/>
      <c r="C2" s="352"/>
      <c r="D2" s="352"/>
      <c r="E2" s="353"/>
      <c r="F2" s="354" t="s">
        <v>4</v>
      </c>
      <c r="G2" s="355">
        <f>'ปร.6'!C4</f>
        <v>0</v>
      </c>
      <c r="H2" s="166"/>
      <c r="I2" s="166" t="s">
        <v>29</v>
      </c>
      <c r="J2" s="349"/>
      <c r="K2" s="453"/>
      <c r="L2" s="453"/>
      <c r="M2" s="454"/>
    </row>
    <row r="3" spans="1:13" s="341" customFormat="1" ht="18">
      <c r="A3" s="356" t="s">
        <v>51</v>
      </c>
      <c r="B3" s="356"/>
      <c r="C3" s="356"/>
      <c r="D3" s="356"/>
      <c r="E3" s="356"/>
      <c r="F3" s="357" t="s">
        <v>32</v>
      </c>
      <c r="G3" s="358"/>
      <c r="H3" s="125"/>
      <c r="I3" s="125"/>
      <c r="J3" s="357"/>
      <c r="K3" s="455"/>
      <c r="L3" s="456"/>
      <c r="M3" s="454"/>
    </row>
    <row r="4" spans="1:12" ht="18">
      <c r="A4" s="359" t="s">
        <v>8</v>
      </c>
      <c r="B4" s="360"/>
      <c r="C4" s="361" t="s">
        <v>9</v>
      </c>
      <c r="D4" s="362" t="s">
        <v>52</v>
      </c>
      <c r="E4" s="362" t="s">
        <v>53</v>
      </c>
      <c r="F4" s="363" t="s">
        <v>54</v>
      </c>
      <c r="G4" s="363"/>
      <c r="H4" s="363" t="s">
        <v>55</v>
      </c>
      <c r="I4" s="363"/>
      <c r="J4" s="457" t="s">
        <v>56</v>
      </c>
      <c r="K4" s="362" t="s">
        <v>11</v>
      </c>
      <c r="L4" s="349"/>
    </row>
    <row r="5" spans="1:12" ht="18">
      <c r="A5" s="364"/>
      <c r="B5" s="365"/>
      <c r="C5" s="366"/>
      <c r="D5" s="367"/>
      <c r="E5" s="367"/>
      <c r="F5" s="368" t="s">
        <v>57</v>
      </c>
      <c r="G5" s="369" t="s">
        <v>58</v>
      </c>
      <c r="H5" s="368" t="s">
        <v>57</v>
      </c>
      <c r="I5" s="368" t="s">
        <v>58</v>
      </c>
      <c r="J5" s="458"/>
      <c r="K5" s="367"/>
      <c r="L5" s="349"/>
    </row>
    <row r="6" spans="1:12" s="342" customFormat="1" ht="18">
      <c r="A6" s="370"/>
      <c r="B6" s="371"/>
      <c r="C6" s="372" t="s">
        <v>59</v>
      </c>
      <c r="D6" s="373"/>
      <c r="E6" s="374"/>
      <c r="F6" s="375"/>
      <c r="G6" s="376"/>
      <c r="H6" s="375"/>
      <c r="I6" s="375"/>
      <c r="J6" s="375"/>
      <c r="K6" s="373"/>
      <c r="L6" s="459"/>
    </row>
    <row r="7" spans="1:12" s="343" customFormat="1" ht="18">
      <c r="A7" s="377">
        <v>1</v>
      </c>
      <c r="B7" s="378"/>
      <c r="C7" s="379" t="s">
        <v>60</v>
      </c>
      <c r="D7" s="380"/>
      <c r="E7" s="381" t="s">
        <v>61</v>
      </c>
      <c r="F7" s="382"/>
      <c r="G7" s="376"/>
      <c r="H7" s="375"/>
      <c r="I7" s="375"/>
      <c r="J7" s="375"/>
      <c r="K7" s="380"/>
      <c r="L7" s="460"/>
    </row>
    <row r="8" spans="1:12" s="343" customFormat="1" ht="18">
      <c r="A8" s="377">
        <v>2</v>
      </c>
      <c r="B8" s="378"/>
      <c r="C8" s="379" t="s">
        <v>62</v>
      </c>
      <c r="D8" s="380"/>
      <c r="E8" s="381" t="s">
        <v>61</v>
      </c>
      <c r="F8" s="382"/>
      <c r="G8" s="376"/>
      <c r="H8" s="375"/>
      <c r="I8" s="375"/>
      <c r="J8" s="375"/>
      <c r="K8" s="380"/>
      <c r="L8" s="460"/>
    </row>
    <row r="9" spans="1:12" s="343" customFormat="1" ht="18">
      <c r="A9" s="377">
        <v>3</v>
      </c>
      <c r="B9" s="378"/>
      <c r="C9" s="379" t="s">
        <v>63</v>
      </c>
      <c r="D9" s="383"/>
      <c r="E9" s="381" t="s">
        <v>61</v>
      </c>
      <c r="F9" s="382"/>
      <c r="G9" s="376"/>
      <c r="H9" s="375"/>
      <c r="I9" s="375"/>
      <c r="J9" s="375"/>
      <c r="K9" s="383"/>
      <c r="L9" s="461"/>
    </row>
    <row r="10" spans="1:12" s="343" customFormat="1" ht="18">
      <c r="A10" s="377">
        <v>4</v>
      </c>
      <c r="B10" s="378"/>
      <c r="C10" s="379" t="s">
        <v>64</v>
      </c>
      <c r="D10" s="380"/>
      <c r="E10" s="381" t="s">
        <v>61</v>
      </c>
      <c r="F10" s="382"/>
      <c r="G10" s="376"/>
      <c r="H10" s="375"/>
      <c r="I10" s="375"/>
      <c r="J10" s="375"/>
      <c r="K10" s="380"/>
      <c r="L10" s="460"/>
    </row>
    <row r="11" spans="1:12" s="342" customFormat="1" ht="18">
      <c r="A11" s="370"/>
      <c r="B11" s="384"/>
      <c r="C11" s="385"/>
      <c r="D11" s="373"/>
      <c r="E11" s="374"/>
      <c r="F11" s="375"/>
      <c r="G11" s="376"/>
      <c r="H11" s="375"/>
      <c r="I11" s="375"/>
      <c r="J11" s="375"/>
      <c r="K11" s="373"/>
      <c r="L11" s="459"/>
    </row>
    <row r="12" spans="1:12" s="342" customFormat="1" ht="18">
      <c r="A12" s="370"/>
      <c r="B12" s="384"/>
      <c r="C12" s="386"/>
      <c r="D12" s="373"/>
      <c r="E12" s="374"/>
      <c r="F12" s="375"/>
      <c r="G12" s="376"/>
      <c r="H12" s="375"/>
      <c r="I12" s="375"/>
      <c r="J12" s="375"/>
      <c r="K12" s="373"/>
      <c r="L12" s="459"/>
    </row>
    <row r="13" spans="1:12" s="342" customFormat="1" ht="18">
      <c r="A13" s="370"/>
      <c r="B13" s="384"/>
      <c r="C13" s="386"/>
      <c r="D13" s="373"/>
      <c r="E13" s="374"/>
      <c r="F13" s="375"/>
      <c r="G13" s="376"/>
      <c r="H13" s="375"/>
      <c r="I13" s="375"/>
      <c r="J13" s="375"/>
      <c r="K13" s="373"/>
      <c r="L13" s="459"/>
    </row>
    <row r="14" spans="1:12" s="342" customFormat="1" ht="18">
      <c r="A14" s="370"/>
      <c r="B14" s="384"/>
      <c r="C14" s="386"/>
      <c r="D14" s="373"/>
      <c r="E14" s="374"/>
      <c r="F14" s="375"/>
      <c r="G14" s="376"/>
      <c r="H14" s="375"/>
      <c r="I14" s="375"/>
      <c r="J14" s="375"/>
      <c r="K14" s="373"/>
      <c r="L14" s="459"/>
    </row>
    <row r="15" spans="1:12" s="342" customFormat="1" ht="18">
      <c r="A15" s="370"/>
      <c r="B15" s="384"/>
      <c r="C15" s="385"/>
      <c r="D15" s="373"/>
      <c r="E15" s="374"/>
      <c r="F15" s="375"/>
      <c r="G15" s="376"/>
      <c r="H15" s="375"/>
      <c r="I15" s="375"/>
      <c r="J15" s="375"/>
      <c r="K15" s="373"/>
      <c r="L15" s="459"/>
    </row>
    <row r="16" spans="1:12" s="342" customFormat="1" ht="18">
      <c r="A16" s="370"/>
      <c r="B16" s="384"/>
      <c r="C16" s="385"/>
      <c r="D16" s="373"/>
      <c r="E16" s="374"/>
      <c r="F16" s="375"/>
      <c r="G16" s="376"/>
      <c r="H16" s="375"/>
      <c r="I16" s="375"/>
      <c r="J16" s="375"/>
      <c r="K16" s="373"/>
      <c r="L16" s="459"/>
    </row>
    <row r="17" spans="1:12" s="342" customFormat="1" ht="18">
      <c r="A17" s="370"/>
      <c r="B17" s="384"/>
      <c r="C17" s="387"/>
      <c r="D17" s="373"/>
      <c r="E17" s="374"/>
      <c r="F17" s="375"/>
      <c r="G17" s="376"/>
      <c r="H17" s="375"/>
      <c r="I17" s="375"/>
      <c r="J17" s="375"/>
      <c r="K17" s="373"/>
      <c r="L17" s="459"/>
    </row>
    <row r="18" spans="1:12" s="342" customFormat="1" ht="18">
      <c r="A18" s="370"/>
      <c r="B18" s="384"/>
      <c r="C18" s="387"/>
      <c r="D18" s="373"/>
      <c r="E18" s="374"/>
      <c r="F18" s="375"/>
      <c r="G18" s="376"/>
      <c r="H18" s="375"/>
      <c r="I18" s="375"/>
      <c r="J18" s="375"/>
      <c r="K18" s="373"/>
      <c r="L18" s="459"/>
    </row>
    <row r="19" spans="1:12" s="342" customFormat="1" ht="18">
      <c r="A19" s="370"/>
      <c r="B19" s="384"/>
      <c r="C19" s="387"/>
      <c r="D19" s="373"/>
      <c r="E19" s="374"/>
      <c r="F19" s="375"/>
      <c r="G19" s="376"/>
      <c r="H19" s="375"/>
      <c r="I19" s="375"/>
      <c r="J19" s="375"/>
      <c r="K19" s="373"/>
      <c r="L19" s="459"/>
    </row>
    <row r="20" spans="1:12" s="342" customFormat="1" ht="18">
      <c r="A20" s="370"/>
      <c r="B20" s="384"/>
      <c r="C20" s="387"/>
      <c r="D20" s="373"/>
      <c r="E20" s="374"/>
      <c r="F20" s="375"/>
      <c r="G20" s="376"/>
      <c r="H20" s="375"/>
      <c r="I20" s="375"/>
      <c r="J20" s="375"/>
      <c r="K20" s="373"/>
      <c r="L20" s="459"/>
    </row>
    <row r="21" spans="1:12" s="342" customFormat="1" ht="18">
      <c r="A21" s="370"/>
      <c r="B21" s="384"/>
      <c r="C21" s="387"/>
      <c r="D21" s="373"/>
      <c r="E21" s="374"/>
      <c r="F21" s="375"/>
      <c r="G21" s="376"/>
      <c r="H21" s="375"/>
      <c r="I21" s="375"/>
      <c r="J21" s="375"/>
      <c r="K21" s="373"/>
      <c r="L21" s="459"/>
    </row>
    <row r="22" spans="1:12" s="342" customFormat="1" ht="18">
      <c r="A22" s="370"/>
      <c r="B22" s="384"/>
      <c r="C22" s="385"/>
      <c r="D22" s="373"/>
      <c r="E22" s="374"/>
      <c r="F22" s="375"/>
      <c r="G22" s="376"/>
      <c r="H22" s="375"/>
      <c r="I22" s="375"/>
      <c r="J22" s="375"/>
      <c r="K22" s="373"/>
      <c r="L22" s="459"/>
    </row>
    <row r="23" spans="1:12" s="342" customFormat="1" ht="18">
      <c r="A23" s="370"/>
      <c r="B23" s="384"/>
      <c r="C23" s="385"/>
      <c r="D23" s="373"/>
      <c r="E23" s="374"/>
      <c r="F23" s="375"/>
      <c r="G23" s="376"/>
      <c r="H23" s="375"/>
      <c r="I23" s="375"/>
      <c r="J23" s="434"/>
      <c r="K23" s="380"/>
      <c r="L23" s="459"/>
    </row>
    <row r="24" spans="1:12" s="342" customFormat="1" ht="18">
      <c r="A24" s="370"/>
      <c r="B24" s="384"/>
      <c r="C24" s="385"/>
      <c r="D24" s="373"/>
      <c r="E24" s="374"/>
      <c r="F24" s="375"/>
      <c r="G24" s="376"/>
      <c r="H24" s="375"/>
      <c r="I24" s="375"/>
      <c r="J24" s="375"/>
      <c r="K24" s="380"/>
      <c r="L24" s="459"/>
    </row>
    <row r="25" spans="1:12" s="342" customFormat="1" ht="18">
      <c r="A25" s="370"/>
      <c r="B25" s="384"/>
      <c r="C25" s="385"/>
      <c r="D25" s="373"/>
      <c r="E25" s="374"/>
      <c r="F25" s="375"/>
      <c r="G25" s="376"/>
      <c r="H25" s="375"/>
      <c r="I25" s="375"/>
      <c r="J25" s="375"/>
      <c r="K25" s="383"/>
      <c r="L25" s="459"/>
    </row>
    <row r="26" spans="1:12" s="342" customFormat="1" ht="18">
      <c r="A26" s="370"/>
      <c r="B26" s="384"/>
      <c r="C26" s="385"/>
      <c r="D26" s="373"/>
      <c r="E26" s="374"/>
      <c r="F26" s="375"/>
      <c r="G26" s="376"/>
      <c r="H26" s="375"/>
      <c r="I26" s="375"/>
      <c r="J26" s="375"/>
      <c r="K26" s="380"/>
      <c r="L26" s="459"/>
    </row>
    <row r="27" spans="1:12" s="342" customFormat="1" ht="18">
      <c r="A27" s="370"/>
      <c r="B27" s="384"/>
      <c r="C27" s="385"/>
      <c r="D27" s="373"/>
      <c r="E27" s="374"/>
      <c r="F27" s="375"/>
      <c r="G27" s="376"/>
      <c r="H27" s="375"/>
      <c r="I27" s="375"/>
      <c r="J27" s="375"/>
      <c r="K27" s="373"/>
      <c r="L27" s="459"/>
    </row>
    <row r="28" spans="1:12" s="342" customFormat="1" ht="18">
      <c r="A28" s="388"/>
      <c r="B28" s="389"/>
      <c r="C28" s="390"/>
      <c r="D28" s="391"/>
      <c r="E28" s="392"/>
      <c r="F28" s="393"/>
      <c r="G28" s="394"/>
      <c r="H28" s="393"/>
      <c r="I28" s="393"/>
      <c r="J28" s="393"/>
      <c r="K28" s="391"/>
      <c r="L28" s="459"/>
    </row>
    <row r="29" spans="1:12" s="342" customFormat="1" ht="18">
      <c r="A29" s="395"/>
      <c r="B29" s="396"/>
      <c r="C29" s="397" t="s">
        <v>65</v>
      </c>
      <c r="D29" s="398"/>
      <c r="E29" s="399"/>
      <c r="F29" s="400"/>
      <c r="G29" s="401">
        <f>SUM(G7:G28)</f>
        <v>0</v>
      </c>
      <c r="H29" s="400"/>
      <c r="I29" s="400">
        <f>SUM(I7:I28)</f>
        <v>0</v>
      </c>
      <c r="J29" s="400">
        <f>SUM(J7:J28)</f>
        <v>0</v>
      </c>
      <c r="K29" s="398"/>
      <c r="L29" s="459"/>
    </row>
    <row r="30" spans="1:12" ht="18">
      <c r="A30" s="402">
        <v>1</v>
      </c>
      <c r="B30" s="403">
        <v>1</v>
      </c>
      <c r="C30" s="404" t="s">
        <v>66</v>
      </c>
      <c r="D30" s="405"/>
      <c r="E30" s="406"/>
      <c r="F30" s="407"/>
      <c r="G30" s="408"/>
      <c r="H30" s="407"/>
      <c r="I30" s="407"/>
      <c r="J30" s="407"/>
      <c r="K30" s="405"/>
      <c r="L30" s="348"/>
    </row>
    <row r="31" spans="1:12" ht="18">
      <c r="A31" s="409"/>
      <c r="B31" s="410"/>
      <c r="C31" s="411" t="s">
        <v>67</v>
      </c>
      <c r="D31" s="412"/>
      <c r="E31" s="412" t="s">
        <v>68</v>
      </c>
      <c r="F31" s="413"/>
      <c r="G31" s="413"/>
      <c r="H31" s="414"/>
      <c r="I31" s="412"/>
      <c r="J31" s="412"/>
      <c r="K31" s="462"/>
      <c r="L31" s="348"/>
    </row>
    <row r="32" spans="1:12" ht="18">
      <c r="A32" s="409"/>
      <c r="B32" s="410"/>
      <c r="C32" s="411" t="s">
        <v>69</v>
      </c>
      <c r="D32" s="415"/>
      <c r="E32" s="415" t="s">
        <v>70</v>
      </c>
      <c r="F32" s="413"/>
      <c r="G32" s="413"/>
      <c r="H32" s="416"/>
      <c r="I32" s="415"/>
      <c r="J32" s="412"/>
      <c r="K32" s="462"/>
      <c r="L32" s="348"/>
    </row>
    <row r="33" spans="1:12" ht="18">
      <c r="A33" s="409"/>
      <c r="B33" s="410"/>
      <c r="C33" s="411" t="s">
        <v>71</v>
      </c>
      <c r="D33" s="415"/>
      <c r="E33" s="412" t="s">
        <v>68</v>
      </c>
      <c r="F33" s="413"/>
      <c r="G33" s="413"/>
      <c r="H33" s="414"/>
      <c r="I33" s="412"/>
      <c r="J33" s="412"/>
      <c r="K33" s="462"/>
      <c r="L33" s="348"/>
    </row>
    <row r="34" spans="1:12" ht="18">
      <c r="A34" s="409"/>
      <c r="B34" s="410"/>
      <c r="C34" s="411" t="s">
        <v>72</v>
      </c>
      <c r="D34" s="412"/>
      <c r="E34" s="412" t="s">
        <v>73</v>
      </c>
      <c r="F34" s="413"/>
      <c r="G34" s="413"/>
      <c r="H34" s="414"/>
      <c r="I34" s="412"/>
      <c r="J34" s="412"/>
      <c r="K34" s="462"/>
      <c r="L34" s="348"/>
    </row>
    <row r="35" spans="1:12" ht="18">
      <c r="A35" s="409"/>
      <c r="B35" s="410"/>
      <c r="C35" s="417" t="s">
        <v>74</v>
      </c>
      <c r="D35" s="412"/>
      <c r="E35" s="412" t="s">
        <v>70</v>
      </c>
      <c r="F35" s="413"/>
      <c r="G35" s="413"/>
      <c r="H35" s="414"/>
      <c r="I35" s="412"/>
      <c r="J35" s="412"/>
      <c r="K35" s="462"/>
      <c r="L35" s="348"/>
    </row>
    <row r="36" spans="1:12" ht="18">
      <c r="A36" s="409"/>
      <c r="B36" s="410"/>
      <c r="C36" s="417" t="s">
        <v>75</v>
      </c>
      <c r="D36" s="412"/>
      <c r="E36" s="412" t="s">
        <v>70</v>
      </c>
      <c r="F36" s="413"/>
      <c r="G36" s="413"/>
      <c r="H36" s="414"/>
      <c r="I36" s="412"/>
      <c r="J36" s="412"/>
      <c r="K36" s="462"/>
      <c r="L36" s="348"/>
    </row>
    <row r="37" spans="1:12" ht="18">
      <c r="A37" s="418"/>
      <c r="B37" s="419"/>
      <c r="C37" s="420" t="s">
        <v>76</v>
      </c>
      <c r="D37" s="421"/>
      <c r="E37" s="421" t="s">
        <v>77</v>
      </c>
      <c r="F37" s="422"/>
      <c r="G37" s="422"/>
      <c r="H37" s="423"/>
      <c r="I37" s="421"/>
      <c r="J37" s="421"/>
      <c r="K37" s="463"/>
      <c r="L37" s="348"/>
    </row>
    <row r="38" spans="1:12" ht="18">
      <c r="A38" s="424"/>
      <c r="B38" s="425"/>
      <c r="C38" s="426" t="s">
        <v>78</v>
      </c>
      <c r="D38" s="427"/>
      <c r="E38" s="427"/>
      <c r="F38" s="400"/>
      <c r="G38" s="428"/>
      <c r="H38" s="429"/>
      <c r="I38" s="428"/>
      <c r="J38" s="428"/>
      <c r="K38" s="464"/>
      <c r="L38" s="348"/>
    </row>
    <row r="39" spans="1:12" ht="19.5">
      <c r="A39" s="430">
        <v>2</v>
      </c>
      <c r="B39" s="431"/>
      <c r="C39" s="432" t="s">
        <v>79</v>
      </c>
      <c r="D39" s="433"/>
      <c r="E39" s="433"/>
      <c r="F39" s="434"/>
      <c r="G39" s="435"/>
      <c r="H39" s="436"/>
      <c r="I39" s="433"/>
      <c r="J39" s="465"/>
      <c r="K39" s="405"/>
      <c r="L39" s="348"/>
    </row>
    <row r="40" spans="1:12" ht="18">
      <c r="A40" s="437"/>
      <c r="B40" s="410"/>
      <c r="C40" s="411" t="s">
        <v>80</v>
      </c>
      <c r="D40" s="412"/>
      <c r="E40" s="412" t="s">
        <v>73</v>
      </c>
      <c r="F40" s="413"/>
      <c r="G40" s="413"/>
      <c r="H40" s="414"/>
      <c r="I40" s="412"/>
      <c r="J40" s="412"/>
      <c r="K40" s="462"/>
      <c r="L40" s="348"/>
    </row>
    <row r="41" spans="1:12" ht="18">
      <c r="A41" s="437"/>
      <c r="B41" s="410"/>
      <c r="C41" s="411" t="s">
        <v>81</v>
      </c>
      <c r="D41" s="412"/>
      <c r="E41" s="412" t="s">
        <v>82</v>
      </c>
      <c r="F41" s="413"/>
      <c r="G41" s="413"/>
      <c r="H41" s="414"/>
      <c r="I41" s="412"/>
      <c r="J41" s="412"/>
      <c r="K41" s="462"/>
      <c r="L41" s="348"/>
    </row>
    <row r="42" spans="1:12" ht="18">
      <c r="A42" s="437"/>
      <c r="B42" s="410"/>
      <c r="C42" s="417" t="s">
        <v>83</v>
      </c>
      <c r="D42" s="412"/>
      <c r="E42" s="412" t="s">
        <v>73</v>
      </c>
      <c r="F42" s="413"/>
      <c r="G42" s="413"/>
      <c r="H42" s="414"/>
      <c r="I42" s="412"/>
      <c r="J42" s="412"/>
      <c r="K42" s="462"/>
      <c r="L42" s="348"/>
    </row>
    <row r="43" spans="1:12" ht="18">
      <c r="A43" s="437"/>
      <c r="B43" s="410"/>
      <c r="C43" s="417" t="s">
        <v>84</v>
      </c>
      <c r="D43" s="412"/>
      <c r="E43" s="412" t="s">
        <v>73</v>
      </c>
      <c r="F43" s="412"/>
      <c r="G43" s="412"/>
      <c r="H43" s="412"/>
      <c r="I43" s="412"/>
      <c r="J43" s="412"/>
      <c r="K43" s="412"/>
      <c r="L43" s="348"/>
    </row>
    <row r="44" spans="1:12" ht="18">
      <c r="A44" s="437"/>
      <c r="B44" s="410"/>
      <c r="C44" s="417" t="s">
        <v>85</v>
      </c>
      <c r="D44" s="412"/>
      <c r="E44" s="412" t="s">
        <v>73</v>
      </c>
      <c r="F44" s="412"/>
      <c r="G44" s="412"/>
      <c r="H44" s="412"/>
      <c r="I44" s="412"/>
      <c r="J44" s="412"/>
      <c r="K44" s="412"/>
      <c r="L44" s="348"/>
    </row>
    <row r="45" spans="1:12" ht="18">
      <c r="A45" s="437"/>
      <c r="B45" s="410"/>
      <c r="C45" s="417" t="s">
        <v>86</v>
      </c>
      <c r="D45" s="412"/>
      <c r="E45" s="412" t="s">
        <v>73</v>
      </c>
      <c r="F45" s="412"/>
      <c r="G45" s="412"/>
      <c r="H45" s="412"/>
      <c r="I45" s="412"/>
      <c r="J45" s="412"/>
      <c r="K45" s="412"/>
      <c r="L45" s="348"/>
    </row>
    <row r="46" spans="1:12" ht="18">
      <c r="A46" s="437"/>
      <c r="B46" s="410"/>
      <c r="C46" s="417" t="s">
        <v>87</v>
      </c>
      <c r="D46" s="412"/>
      <c r="E46" s="412" t="s">
        <v>73</v>
      </c>
      <c r="F46" s="412"/>
      <c r="G46" s="412"/>
      <c r="H46" s="412"/>
      <c r="I46" s="412"/>
      <c r="J46" s="412"/>
      <c r="K46" s="412"/>
      <c r="L46" s="348"/>
    </row>
    <row r="47" spans="1:12" ht="18">
      <c r="A47" s="437"/>
      <c r="B47" s="410"/>
      <c r="C47" s="411" t="s">
        <v>88</v>
      </c>
      <c r="D47" s="412"/>
      <c r="E47" s="412" t="s">
        <v>73</v>
      </c>
      <c r="F47" s="412"/>
      <c r="G47" s="412"/>
      <c r="H47" s="412"/>
      <c r="I47" s="412"/>
      <c r="J47" s="412"/>
      <c r="K47" s="412"/>
      <c r="L47" s="348"/>
    </row>
    <row r="48" spans="1:12" ht="18">
      <c r="A48" s="409"/>
      <c r="B48" s="410"/>
      <c r="C48" s="417" t="s">
        <v>89</v>
      </c>
      <c r="D48" s="412"/>
      <c r="E48" s="412" t="s">
        <v>73</v>
      </c>
      <c r="F48" s="412"/>
      <c r="G48" s="412"/>
      <c r="H48" s="438"/>
      <c r="I48" s="412"/>
      <c r="J48" s="412"/>
      <c r="K48" s="462"/>
      <c r="L48" s="348"/>
    </row>
    <row r="49" spans="1:12" ht="18">
      <c r="A49" s="409"/>
      <c r="B49" s="410"/>
      <c r="C49" s="439" t="s">
        <v>90</v>
      </c>
      <c r="D49" s="440"/>
      <c r="E49" s="441" t="s">
        <v>68</v>
      </c>
      <c r="F49" s="440"/>
      <c r="G49" s="412"/>
      <c r="H49" s="440"/>
      <c r="I49" s="412"/>
      <c r="J49" s="412"/>
      <c r="K49" s="462"/>
      <c r="L49" s="348"/>
    </row>
    <row r="50" spans="1:12" ht="18">
      <c r="A50" s="409"/>
      <c r="B50" s="410"/>
      <c r="C50" s="417" t="s">
        <v>91</v>
      </c>
      <c r="D50" s="412"/>
      <c r="E50" s="412" t="s">
        <v>68</v>
      </c>
      <c r="F50" s="412"/>
      <c r="G50" s="412"/>
      <c r="H50" s="412"/>
      <c r="I50" s="412"/>
      <c r="J50" s="412"/>
      <c r="K50" s="462"/>
      <c r="L50" s="348"/>
    </row>
    <row r="51" spans="1:12" ht="18">
      <c r="A51" s="409"/>
      <c r="B51" s="410"/>
      <c r="C51" s="417" t="s">
        <v>92</v>
      </c>
      <c r="D51" s="412"/>
      <c r="E51" s="412" t="s">
        <v>77</v>
      </c>
      <c r="F51" s="412"/>
      <c r="G51" s="412"/>
      <c r="H51" s="412"/>
      <c r="I51" s="412"/>
      <c r="J51" s="412"/>
      <c r="K51" s="462"/>
      <c r="L51" s="348"/>
    </row>
    <row r="52" spans="1:12" ht="18">
      <c r="A52" s="409"/>
      <c r="B52" s="410"/>
      <c r="C52" s="411" t="s">
        <v>93</v>
      </c>
      <c r="D52" s="415"/>
      <c r="E52" s="415" t="s">
        <v>70</v>
      </c>
      <c r="F52" s="415"/>
      <c r="G52" s="412"/>
      <c r="H52" s="442"/>
      <c r="I52" s="412"/>
      <c r="J52" s="412"/>
      <c r="K52" s="462"/>
      <c r="L52" s="348"/>
    </row>
    <row r="53" spans="1:12" ht="18">
      <c r="A53" s="409"/>
      <c r="B53" s="410"/>
      <c r="C53" s="411" t="s">
        <v>94</v>
      </c>
      <c r="D53" s="415"/>
      <c r="E53" s="415" t="s">
        <v>70</v>
      </c>
      <c r="F53" s="415"/>
      <c r="G53" s="412"/>
      <c r="H53" s="442"/>
      <c r="I53" s="412"/>
      <c r="J53" s="412"/>
      <c r="K53" s="462" t="s">
        <v>95</v>
      </c>
      <c r="L53" s="348"/>
    </row>
    <row r="54" spans="1:12" ht="18">
      <c r="A54" s="409"/>
      <c r="B54" s="410"/>
      <c r="C54" s="411" t="s">
        <v>96</v>
      </c>
      <c r="D54" s="412"/>
      <c r="E54" s="412" t="s">
        <v>77</v>
      </c>
      <c r="F54" s="412"/>
      <c r="G54" s="412"/>
      <c r="H54" s="412"/>
      <c r="I54" s="412"/>
      <c r="J54" s="412"/>
      <c r="K54" s="462"/>
      <c r="L54" s="348"/>
    </row>
    <row r="55" spans="1:12" ht="18">
      <c r="A55" s="409"/>
      <c r="B55" s="410"/>
      <c r="C55" s="411" t="s">
        <v>97</v>
      </c>
      <c r="D55" s="412"/>
      <c r="E55" s="412" t="s">
        <v>77</v>
      </c>
      <c r="F55" s="412"/>
      <c r="G55" s="412"/>
      <c r="H55" s="412"/>
      <c r="I55" s="412"/>
      <c r="J55" s="412"/>
      <c r="K55" s="462"/>
      <c r="L55" s="348"/>
    </row>
    <row r="56" spans="1:12" ht="18">
      <c r="A56" s="418"/>
      <c r="B56" s="419"/>
      <c r="C56" s="420" t="s">
        <v>98</v>
      </c>
      <c r="D56" s="421"/>
      <c r="E56" s="421" t="s">
        <v>68</v>
      </c>
      <c r="F56" s="421"/>
      <c r="G56" s="421"/>
      <c r="H56" s="421"/>
      <c r="I56" s="421"/>
      <c r="J56" s="421"/>
      <c r="K56" s="463"/>
      <c r="L56" s="348"/>
    </row>
    <row r="57" spans="1:12" ht="18">
      <c r="A57" s="424"/>
      <c r="B57" s="425"/>
      <c r="C57" s="426" t="s">
        <v>99</v>
      </c>
      <c r="D57" s="427"/>
      <c r="E57" s="427"/>
      <c r="F57" s="400"/>
      <c r="G57" s="443"/>
      <c r="H57" s="429"/>
      <c r="I57" s="443"/>
      <c r="J57" s="443"/>
      <c r="K57" s="464"/>
      <c r="L57" s="466">
        <f>4.5*4</f>
        <v>18</v>
      </c>
    </row>
    <row r="58" spans="1:12" ht="19.5">
      <c r="A58" s="444">
        <v>3</v>
      </c>
      <c r="B58" s="445"/>
      <c r="C58" s="446" t="s">
        <v>100</v>
      </c>
      <c r="D58" s="447"/>
      <c r="E58" s="447"/>
      <c r="F58" s="448"/>
      <c r="G58" s="448"/>
      <c r="H58" s="449"/>
      <c r="I58" s="447"/>
      <c r="J58" s="467"/>
      <c r="K58" s="468"/>
      <c r="L58" s="466" t="e">
        <f>L57*#REF!</f>
        <v>#REF!</v>
      </c>
    </row>
    <row r="59" spans="1:12" ht="18">
      <c r="A59" s="409"/>
      <c r="B59" s="410"/>
      <c r="C59" s="417" t="s">
        <v>101</v>
      </c>
      <c r="D59" s="450"/>
      <c r="E59" s="450" t="s">
        <v>73</v>
      </c>
      <c r="F59" s="450"/>
      <c r="G59" s="450"/>
      <c r="H59" s="438"/>
      <c r="I59" s="450"/>
      <c r="J59" s="450"/>
      <c r="K59" s="462"/>
      <c r="L59" s="466" t="e">
        <f>L58*400</f>
        <v>#REF!</v>
      </c>
    </row>
    <row r="60" spans="1:12" ht="18">
      <c r="A60" s="409"/>
      <c r="B60" s="410"/>
      <c r="C60" s="411" t="s">
        <v>102</v>
      </c>
      <c r="D60" s="450"/>
      <c r="E60" s="450" t="s">
        <v>73</v>
      </c>
      <c r="F60" s="450"/>
      <c r="G60" s="450"/>
      <c r="H60" s="438"/>
      <c r="I60" s="450"/>
      <c r="J60" s="450"/>
      <c r="K60" s="462"/>
      <c r="L60" s="348"/>
    </row>
    <row r="61" spans="1:12" ht="18">
      <c r="A61" s="409"/>
      <c r="B61" s="410"/>
      <c r="C61" s="411" t="s">
        <v>103</v>
      </c>
      <c r="D61" s="450"/>
      <c r="E61" s="450" t="s">
        <v>73</v>
      </c>
      <c r="F61" s="451"/>
      <c r="G61" s="451"/>
      <c r="H61" s="451"/>
      <c r="I61" s="451"/>
      <c r="J61" s="450"/>
      <c r="K61" s="462"/>
      <c r="L61" s="348"/>
    </row>
    <row r="62" spans="1:12" ht="18">
      <c r="A62" s="409"/>
      <c r="B62" s="410"/>
      <c r="C62" s="417" t="s">
        <v>104</v>
      </c>
      <c r="D62" s="450"/>
      <c r="E62" s="450" t="s">
        <v>105</v>
      </c>
      <c r="F62" s="450"/>
      <c r="G62" s="450"/>
      <c r="H62" s="438"/>
      <c r="I62" s="450"/>
      <c r="J62" s="450"/>
      <c r="K62" s="462"/>
      <c r="L62" s="348"/>
    </row>
    <row r="63" spans="1:12" ht="18">
      <c r="A63" s="409"/>
      <c r="B63" s="410"/>
      <c r="C63" s="417" t="s">
        <v>106</v>
      </c>
      <c r="D63" s="450"/>
      <c r="E63" s="450" t="s">
        <v>73</v>
      </c>
      <c r="F63" s="450"/>
      <c r="G63" s="450"/>
      <c r="H63" s="438"/>
      <c r="I63" s="450"/>
      <c r="J63" s="450"/>
      <c r="K63" s="462"/>
      <c r="L63" s="348"/>
    </row>
    <row r="64" spans="1:12" ht="18">
      <c r="A64" s="409"/>
      <c r="B64" s="410"/>
      <c r="C64" s="417" t="s">
        <v>107</v>
      </c>
      <c r="D64" s="450"/>
      <c r="E64" s="450" t="s">
        <v>70</v>
      </c>
      <c r="F64" s="450"/>
      <c r="G64" s="450"/>
      <c r="H64" s="438"/>
      <c r="I64" s="450"/>
      <c r="J64" s="450"/>
      <c r="K64" s="462"/>
      <c r="L64" s="348"/>
    </row>
    <row r="65" spans="1:12" ht="18">
      <c r="A65" s="409"/>
      <c r="B65" s="410"/>
      <c r="C65" s="411" t="s">
        <v>108</v>
      </c>
      <c r="D65" s="450"/>
      <c r="E65" s="450" t="s">
        <v>70</v>
      </c>
      <c r="F65" s="450"/>
      <c r="G65" s="450"/>
      <c r="H65" s="438"/>
      <c r="I65" s="450"/>
      <c r="J65" s="450"/>
      <c r="K65" s="462"/>
      <c r="L65" s="348"/>
    </row>
    <row r="66" spans="1:12" ht="18">
      <c r="A66" s="409"/>
      <c r="B66" s="410"/>
      <c r="C66" s="417" t="s">
        <v>109</v>
      </c>
      <c r="D66" s="450"/>
      <c r="E66" s="450" t="s">
        <v>70</v>
      </c>
      <c r="F66" s="450"/>
      <c r="G66" s="450"/>
      <c r="H66" s="438"/>
      <c r="I66" s="450"/>
      <c r="J66" s="450"/>
      <c r="K66" s="462"/>
      <c r="L66" s="348"/>
    </row>
    <row r="67" spans="1:12" ht="18">
      <c r="A67" s="409"/>
      <c r="B67" s="410"/>
      <c r="C67" s="417" t="s">
        <v>110</v>
      </c>
      <c r="D67" s="450"/>
      <c r="E67" s="450" t="s">
        <v>70</v>
      </c>
      <c r="F67" s="450"/>
      <c r="G67" s="450"/>
      <c r="H67" s="438"/>
      <c r="I67" s="450"/>
      <c r="J67" s="450"/>
      <c r="K67" s="462"/>
      <c r="L67" s="348"/>
    </row>
    <row r="68" spans="1:12" ht="18">
      <c r="A68" s="409"/>
      <c r="B68" s="410"/>
      <c r="C68" s="411" t="s">
        <v>111</v>
      </c>
      <c r="D68" s="450"/>
      <c r="E68" s="450" t="s">
        <v>70</v>
      </c>
      <c r="F68" s="450"/>
      <c r="G68" s="450"/>
      <c r="H68" s="438"/>
      <c r="I68" s="450"/>
      <c r="J68" s="450"/>
      <c r="K68" s="462"/>
      <c r="L68" s="348"/>
    </row>
    <row r="69" spans="1:12" ht="18">
      <c r="A69" s="409"/>
      <c r="B69" s="410"/>
      <c r="C69" s="417" t="s">
        <v>112</v>
      </c>
      <c r="D69" s="450"/>
      <c r="E69" s="450" t="s">
        <v>70</v>
      </c>
      <c r="F69" s="450"/>
      <c r="G69" s="450"/>
      <c r="H69" s="438"/>
      <c r="I69" s="450"/>
      <c r="J69" s="450"/>
      <c r="K69" s="462"/>
      <c r="L69" s="348"/>
    </row>
    <row r="70" spans="1:12" ht="18">
      <c r="A70" s="409"/>
      <c r="B70" s="410"/>
      <c r="C70" s="439" t="s">
        <v>113</v>
      </c>
      <c r="D70" s="450"/>
      <c r="E70" s="450" t="s">
        <v>114</v>
      </c>
      <c r="F70" s="450"/>
      <c r="G70" s="450"/>
      <c r="H70" s="438"/>
      <c r="I70" s="450"/>
      <c r="J70" s="450"/>
      <c r="K70" s="462"/>
      <c r="L70" s="348"/>
    </row>
    <row r="71" spans="1:12" ht="18">
      <c r="A71" s="409"/>
      <c r="B71" s="410"/>
      <c r="C71" s="411" t="s">
        <v>115</v>
      </c>
      <c r="D71" s="450"/>
      <c r="E71" s="450" t="s">
        <v>70</v>
      </c>
      <c r="F71" s="450"/>
      <c r="G71" s="450"/>
      <c r="H71" s="438"/>
      <c r="I71" s="450"/>
      <c r="J71" s="450"/>
      <c r="K71" s="462"/>
      <c r="L71" s="348"/>
    </row>
    <row r="72" spans="1:12" ht="18">
      <c r="A72" s="409"/>
      <c r="B72" s="410"/>
      <c r="C72" s="411" t="s">
        <v>116</v>
      </c>
      <c r="D72" s="450"/>
      <c r="E72" s="450" t="s">
        <v>70</v>
      </c>
      <c r="F72" s="450"/>
      <c r="G72" s="450"/>
      <c r="H72" s="438"/>
      <c r="I72" s="450"/>
      <c r="J72" s="450"/>
      <c r="K72" s="462"/>
      <c r="L72" s="348"/>
    </row>
    <row r="73" spans="1:12" ht="18">
      <c r="A73" s="409"/>
      <c r="B73" s="410"/>
      <c r="C73" s="411" t="s">
        <v>117</v>
      </c>
      <c r="D73" s="450"/>
      <c r="E73" s="450" t="s">
        <v>70</v>
      </c>
      <c r="F73" s="450"/>
      <c r="G73" s="450"/>
      <c r="H73" s="438"/>
      <c r="I73" s="450"/>
      <c r="J73" s="450"/>
      <c r="K73" s="462"/>
      <c r="L73" s="348"/>
    </row>
    <row r="74" spans="1:12" ht="18">
      <c r="A74" s="409"/>
      <c r="B74" s="410"/>
      <c r="C74" s="411" t="s">
        <v>118</v>
      </c>
      <c r="D74" s="450"/>
      <c r="E74" s="450" t="s">
        <v>77</v>
      </c>
      <c r="F74" s="450"/>
      <c r="G74" s="450"/>
      <c r="H74" s="438"/>
      <c r="I74" s="450"/>
      <c r="J74" s="450"/>
      <c r="K74" s="462"/>
      <c r="L74" s="348"/>
    </row>
    <row r="75" spans="1:12" ht="18">
      <c r="A75" s="409"/>
      <c r="B75" s="410"/>
      <c r="C75" s="411" t="s">
        <v>119</v>
      </c>
      <c r="D75" s="450"/>
      <c r="E75" s="450" t="s">
        <v>70</v>
      </c>
      <c r="F75" s="450"/>
      <c r="G75" s="450"/>
      <c r="H75" s="438"/>
      <c r="I75" s="450"/>
      <c r="J75" s="450"/>
      <c r="K75" s="462"/>
      <c r="L75" s="348"/>
    </row>
    <row r="76" spans="1:12" ht="18">
      <c r="A76" s="409"/>
      <c r="B76" s="410"/>
      <c r="C76" s="411" t="s">
        <v>120</v>
      </c>
      <c r="D76" s="450"/>
      <c r="E76" s="450" t="s">
        <v>70</v>
      </c>
      <c r="F76" s="450"/>
      <c r="G76" s="450"/>
      <c r="H76" s="438"/>
      <c r="I76" s="450"/>
      <c r="J76" s="450"/>
      <c r="K76" s="462"/>
      <c r="L76" s="348"/>
    </row>
    <row r="77" spans="1:12" ht="18">
      <c r="A77" s="409"/>
      <c r="B77" s="410"/>
      <c r="C77" s="411" t="s">
        <v>121</v>
      </c>
      <c r="D77" s="450"/>
      <c r="E77" s="450" t="s">
        <v>70</v>
      </c>
      <c r="F77" s="450"/>
      <c r="G77" s="450"/>
      <c r="H77" s="438"/>
      <c r="I77" s="450"/>
      <c r="J77" s="450"/>
      <c r="K77" s="462"/>
      <c r="L77" s="348"/>
    </row>
    <row r="78" spans="1:12" ht="18">
      <c r="A78" s="409"/>
      <c r="B78" s="410"/>
      <c r="C78" s="417" t="s">
        <v>122</v>
      </c>
      <c r="D78" s="450"/>
      <c r="E78" s="450" t="s">
        <v>73</v>
      </c>
      <c r="F78" s="450"/>
      <c r="G78" s="450"/>
      <c r="H78" s="438"/>
      <c r="I78" s="450"/>
      <c r="J78" s="450"/>
      <c r="K78" s="462"/>
      <c r="L78" s="348"/>
    </row>
    <row r="79" spans="1:12" ht="18">
      <c r="A79" s="409"/>
      <c r="B79" s="410"/>
      <c r="C79" s="411" t="s">
        <v>123</v>
      </c>
      <c r="D79" s="450"/>
      <c r="E79" s="450" t="s">
        <v>70</v>
      </c>
      <c r="F79" s="450"/>
      <c r="G79" s="450"/>
      <c r="H79" s="438"/>
      <c r="I79" s="450"/>
      <c r="J79" s="450"/>
      <c r="K79" s="462"/>
      <c r="L79" s="348"/>
    </row>
    <row r="80" spans="1:12" ht="18">
      <c r="A80" s="469"/>
      <c r="B80" s="470"/>
      <c r="C80" s="471" t="s">
        <v>124</v>
      </c>
      <c r="D80" s="472"/>
      <c r="E80" s="472" t="s">
        <v>70</v>
      </c>
      <c r="F80" s="472"/>
      <c r="G80" s="472"/>
      <c r="H80" s="473"/>
      <c r="I80" s="472"/>
      <c r="J80" s="472"/>
      <c r="K80" s="494"/>
      <c r="L80" s="348"/>
    </row>
    <row r="81" spans="1:12" ht="19.5">
      <c r="A81" s="474"/>
      <c r="B81" s="475"/>
      <c r="C81" s="476" t="s">
        <v>125</v>
      </c>
      <c r="D81" s="477"/>
      <c r="E81" s="477"/>
      <c r="F81" s="477"/>
      <c r="G81" s="478"/>
      <c r="H81" s="479"/>
      <c r="I81" s="478"/>
      <c r="J81" s="478"/>
      <c r="K81" s="495"/>
      <c r="L81" s="348"/>
    </row>
    <row r="82" spans="1:12" ht="18">
      <c r="A82" s="444">
        <v>4</v>
      </c>
      <c r="B82" s="445"/>
      <c r="C82" s="446" t="s">
        <v>126</v>
      </c>
      <c r="D82" s="480"/>
      <c r="E82" s="480"/>
      <c r="F82" s="480"/>
      <c r="G82" s="480"/>
      <c r="H82" s="481"/>
      <c r="I82" s="480"/>
      <c r="J82" s="480"/>
      <c r="K82" s="468"/>
      <c r="L82" s="348"/>
    </row>
    <row r="83" spans="1:12" ht="18">
      <c r="A83" s="437"/>
      <c r="B83" s="410"/>
      <c r="C83" s="411" t="s">
        <v>127</v>
      </c>
      <c r="D83" s="450"/>
      <c r="E83" s="450" t="s">
        <v>128</v>
      </c>
      <c r="F83" s="450"/>
      <c r="G83" s="450"/>
      <c r="H83" s="450"/>
      <c r="I83" s="450"/>
      <c r="J83" s="450"/>
      <c r="K83" s="462"/>
      <c r="L83" s="348"/>
    </row>
    <row r="84" spans="1:12" ht="18">
      <c r="A84" s="409"/>
      <c r="B84" s="410"/>
      <c r="C84" s="411" t="s">
        <v>129</v>
      </c>
      <c r="D84" s="450"/>
      <c r="E84" s="450" t="s">
        <v>130</v>
      </c>
      <c r="F84" s="482"/>
      <c r="G84" s="483"/>
      <c r="H84" s="438"/>
      <c r="I84" s="438"/>
      <c r="J84" s="450"/>
      <c r="K84" s="462"/>
      <c r="L84" s="348"/>
    </row>
    <row r="85" spans="1:12" ht="18">
      <c r="A85" s="409"/>
      <c r="B85" s="410"/>
      <c r="C85" s="411" t="s">
        <v>131</v>
      </c>
      <c r="D85" s="450"/>
      <c r="E85" s="450" t="s">
        <v>130</v>
      </c>
      <c r="F85" s="438"/>
      <c r="G85" s="450"/>
      <c r="H85" s="438"/>
      <c r="I85" s="438"/>
      <c r="J85" s="450"/>
      <c r="K85" s="462"/>
      <c r="L85" s="348"/>
    </row>
    <row r="86" spans="1:12" ht="18">
      <c r="A86" s="409"/>
      <c r="B86" s="410"/>
      <c r="C86" s="411" t="s">
        <v>132</v>
      </c>
      <c r="D86" s="450"/>
      <c r="E86" s="450" t="s">
        <v>130</v>
      </c>
      <c r="F86" s="450"/>
      <c r="G86" s="450"/>
      <c r="H86" s="438"/>
      <c r="I86" s="438"/>
      <c r="J86" s="450"/>
      <c r="K86" s="462"/>
      <c r="L86" s="348"/>
    </row>
    <row r="87" spans="1:12" ht="18">
      <c r="A87" s="409"/>
      <c r="B87" s="410"/>
      <c r="C87" s="411" t="s">
        <v>133</v>
      </c>
      <c r="D87" s="450"/>
      <c r="E87" s="450" t="s">
        <v>73</v>
      </c>
      <c r="F87" s="484"/>
      <c r="G87" s="484"/>
      <c r="H87" s="484"/>
      <c r="I87" s="484"/>
      <c r="J87" s="450"/>
      <c r="K87" s="462"/>
      <c r="L87" s="348"/>
    </row>
    <row r="88" spans="1:12" ht="18">
      <c r="A88" s="409"/>
      <c r="B88" s="410"/>
      <c r="C88" s="411" t="s">
        <v>134</v>
      </c>
      <c r="D88" s="450"/>
      <c r="E88" s="450" t="s">
        <v>130</v>
      </c>
      <c r="F88" s="485"/>
      <c r="G88" s="450"/>
      <c r="H88" s="438"/>
      <c r="I88" s="438"/>
      <c r="J88" s="450"/>
      <c r="K88" s="462"/>
      <c r="L88" s="348"/>
    </row>
    <row r="89" spans="1:12" ht="18">
      <c r="A89" s="409"/>
      <c r="B89" s="410"/>
      <c r="C89" s="411" t="s">
        <v>135</v>
      </c>
      <c r="D89" s="450"/>
      <c r="E89" s="450" t="s">
        <v>31</v>
      </c>
      <c r="F89" s="450"/>
      <c r="G89" s="450"/>
      <c r="H89" s="450"/>
      <c r="I89" s="450"/>
      <c r="J89" s="450"/>
      <c r="K89" s="462"/>
      <c r="L89" s="348"/>
    </row>
    <row r="90" spans="1:12" ht="18">
      <c r="A90" s="409"/>
      <c r="B90" s="410"/>
      <c r="C90" s="411" t="s">
        <v>136</v>
      </c>
      <c r="D90" s="450"/>
      <c r="E90" s="450" t="s">
        <v>137</v>
      </c>
      <c r="F90" s="450"/>
      <c r="G90" s="450"/>
      <c r="H90" s="450"/>
      <c r="I90" s="450"/>
      <c r="J90" s="450"/>
      <c r="K90" s="462"/>
      <c r="L90" s="348"/>
    </row>
    <row r="91" spans="1:12" ht="18">
      <c r="A91" s="409"/>
      <c r="B91" s="410"/>
      <c r="C91" s="411" t="s">
        <v>138</v>
      </c>
      <c r="D91" s="450"/>
      <c r="E91" s="450" t="s">
        <v>137</v>
      </c>
      <c r="F91" s="450"/>
      <c r="G91" s="450"/>
      <c r="H91" s="450"/>
      <c r="I91" s="450"/>
      <c r="J91" s="450"/>
      <c r="K91" s="462"/>
      <c r="L91" s="348"/>
    </row>
    <row r="92" spans="1:12" ht="18">
      <c r="A92" s="409"/>
      <c r="B92" s="410"/>
      <c r="C92" s="411" t="s">
        <v>139</v>
      </c>
      <c r="D92" s="450"/>
      <c r="E92" s="450" t="s">
        <v>137</v>
      </c>
      <c r="F92" s="450"/>
      <c r="G92" s="450"/>
      <c r="H92" s="450"/>
      <c r="I92" s="450"/>
      <c r="J92" s="450"/>
      <c r="K92" s="462"/>
      <c r="L92" s="348"/>
    </row>
    <row r="93" spans="1:12" ht="18">
      <c r="A93" s="409"/>
      <c r="B93" s="410"/>
      <c r="C93" s="411" t="s">
        <v>140</v>
      </c>
      <c r="D93" s="450"/>
      <c r="E93" s="450" t="s">
        <v>137</v>
      </c>
      <c r="F93" s="450"/>
      <c r="G93" s="450"/>
      <c r="H93" s="450"/>
      <c r="I93" s="450"/>
      <c r="J93" s="450"/>
      <c r="K93" s="462"/>
      <c r="L93" s="348"/>
    </row>
    <row r="94" spans="1:12" ht="18">
      <c r="A94" s="409"/>
      <c r="B94" s="410"/>
      <c r="C94" s="411" t="s">
        <v>141</v>
      </c>
      <c r="D94" s="450"/>
      <c r="E94" s="450" t="s">
        <v>142</v>
      </c>
      <c r="F94" s="450"/>
      <c r="G94" s="450"/>
      <c r="H94" s="450"/>
      <c r="I94" s="450"/>
      <c r="J94" s="450"/>
      <c r="K94" s="462"/>
      <c r="L94" s="348"/>
    </row>
    <row r="95" spans="1:12" ht="18">
      <c r="A95" s="409"/>
      <c r="B95" s="410"/>
      <c r="C95" s="411" t="s">
        <v>143</v>
      </c>
      <c r="D95" s="450"/>
      <c r="E95" s="450" t="s">
        <v>82</v>
      </c>
      <c r="F95" s="450"/>
      <c r="G95" s="450"/>
      <c r="H95" s="450"/>
      <c r="I95" s="450"/>
      <c r="J95" s="450"/>
      <c r="K95" s="462"/>
      <c r="L95" s="348"/>
    </row>
    <row r="96" spans="1:12" ht="18">
      <c r="A96" s="409"/>
      <c r="B96" s="410"/>
      <c r="C96" s="439" t="s">
        <v>144</v>
      </c>
      <c r="D96" s="451"/>
      <c r="E96" s="486" t="s">
        <v>68</v>
      </c>
      <c r="F96" s="451"/>
      <c r="G96" s="451"/>
      <c r="H96" s="451"/>
      <c r="I96" s="451"/>
      <c r="J96" s="450"/>
      <c r="K96" s="462"/>
      <c r="L96" s="348"/>
    </row>
    <row r="97" spans="1:12" ht="18">
      <c r="A97" s="409"/>
      <c r="B97" s="410"/>
      <c r="C97" s="417" t="s">
        <v>145</v>
      </c>
      <c r="D97" s="450"/>
      <c r="E97" s="450" t="s">
        <v>68</v>
      </c>
      <c r="F97" s="450"/>
      <c r="G97" s="450"/>
      <c r="H97" s="450"/>
      <c r="I97" s="450"/>
      <c r="J97" s="450"/>
      <c r="K97" s="462"/>
      <c r="L97" s="348"/>
    </row>
    <row r="98" spans="1:12" ht="18">
      <c r="A98" s="409"/>
      <c r="B98" s="410"/>
      <c r="C98" s="411" t="s">
        <v>146</v>
      </c>
      <c r="D98" s="450"/>
      <c r="E98" s="450" t="s">
        <v>68</v>
      </c>
      <c r="F98" s="450"/>
      <c r="G98" s="450"/>
      <c r="H98" s="450"/>
      <c r="I98" s="450"/>
      <c r="J98" s="450"/>
      <c r="K98" s="462"/>
      <c r="L98" s="348"/>
    </row>
    <row r="99" spans="1:12" ht="18">
      <c r="A99" s="409"/>
      <c r="B99" s="410"/>
      <c r="C99" s="411" t="s">
        <v>147</v>
      </c>
      <c r="D99" s="450"/>
      <c r="E99" s="450" t="s">
        <v>68</v>
      </c>
      <c r="F99" s="450"/>
      <c r="G99" s="450"/>
      <c r="H99" s="438"/>
      <c r="I99" s="450"/>
      <c r="J99" s="450"/>
      <c r="K99" s="462"/>
      <c r="L99" s="348"/>
    </row>
    <row r="100" spans="1:12" ht="18">
      <c r="A100" s="409"/>
      <c r="B100" s="410"/>
      <c r="C100" s="411" t="s">
        <v>148</v>
      </c>
      <c r="D100" s="450"/>
      <c r="E100" s="450" t="s">
        <v>73</v>
      </c>
      <c r="F100" s="450"/>
      <c r="G100" s="450"/>
      <c r="H100" s="450"/>
      <c r="I100" s="450"/>
      <c r="J100" s="450"/>
      <c r="K100" s="462"/>
      <c r="L100" s="348"/>
    </row>
    <row r="101" spans="1:12" ht="18">
      <c r="A101" s="409"/>
      <c r="B101" s="410"/>
      <c r="C101" s="411" t="s">
        <v>149</v>
      </c>
      <c r="D101" s="450"/>
      <c r="E101" s="450" t="s">
        <v>77</v>
      </c>
      <c r="F101" s="450"/>
      <c r="G101" s="450"/>
      <c r="H101" s="450"/>
      <c r="I101" s="450"/>
      <c r="J101" s="450"/>
      <c r="K101" s="462"/>
      <c r="L101" s="348"/>
    </row>
    <row r="102" spans="1:12" ht="18">
      <c r="A102" s="409"/>
      <c r="B102" s="410"/>
      <c r="C102" s="411" t="s">
        <v>150</v>
      </c>
      <c r="D102" s="450"/>
      <c r="E102" s="450" t="s">
        <v>77</v>
      </c>
      <c r="F102" s="450"/>
      <c r="G102" s="450"/>
      <c r="H102" s="450"/>
      <c r="I102" s="450"/>
      <c r="J102" s="450"/>
      <c r="K102" s="462"/>
      <c r="L102" s="348"/>
    </row>
    <row r="103" spans="1:12" ht="18">
      <c r="A103" s="409"/>
      <c r="B103" s="410"/>
      <c r="C103" s="439" t="s">
        <v>151</v>
      </c>
      <c r="D103" s="487"/>
      <c r="E103" s="486" t="s">
        <v>68</v>
      </c>
      <c r="F103" s="487"/>
      <c r="G103" s="487"/>
      <c r="H103" s="487"/>
      <c r="I103" s="487"/>
      <c r="J103" s="484"/>
      <c r="K103" s="462"/>
      <c r="L103" s="348"/>
    </row>
    <row r="104" spans="1:12" ht="18">
      <c r="A104" s="409"/>
      <c r="B104" s="410"/>
      <c r="C104" s="439" t="s">
        <v>152</v>
      </c>
      <c r="D104" s="487"/>
      <c r="E104" s="486" t="s">
        <v>68</v>
      </c>
      <c r="F104" s="487"/>
      <c r="G104" s="487"/>
      <c r="H104" s="487"/>
      <c r="I104" s="487"/>
      <c r="J104" s="484"/>
      <c r="K104" s="462"/>
      <c r="L104" s="348"/>
    </row>
    <row r="105" spans="1:12" ht="18">
      <c r="A105" s="409"/>
      <c r="B105" s="410"/>
      <c r="C105" s="439" t="s">
        <v>153</v>
      </c>
      <c r="D105" s="487"/>
      <c r="E105" s="486" t="s">
        <v>70</v>
      </c>
      <c r="F105" s="487"/>
      <c r="G105" s="487"/>
      <c r="H105" s="487"/>
      <c r="I105" s="487"/>
      <c r="J105" s="484"/>
      <c r="K105" s="462"/>
      <c r="L105" s="348"/>
    </row>
    <row r="106" spans="1:12" ht="18">
      <c r="A106" s="409"/>
      <c r="B106" s="410"/>
      <c r="C106" s="439" t="s">
        <v>154</v>
      </c>
      <c r="D106" s="487"/>
      <c r="E106" s="486" t="s">
        <v>70</v>
      </c>
      <c r="F106" s="487"/>
      <c r="G106" s="487"/>
      <c r="H106" s="487"/>
      <c r="I106" s="487"/>
      <c r="J106" s="484"/>
      <c r="K106" s="462"/>
      <c r="L106" s="348"/>
    </row>
    <row r="107" spans="1:12" ht="18">
      <c r="A107" s="409"/>
      <c r="B107" s="410"/>
      <c r="C107" s="439" t="s">
        <v>113</v>
      </c>
      <c r="D107" s="450"/>
      <c r="E107" s="450" t="s">
        <v>114</v>
      </c>
      <c r="F107" s="450"/>
      <c r="G107" s="450"/>
      <c r="H107" s="438"/>
      <c r="I107" s="450"/>
      <c r="J107" s="450"/>
      <c r="K107" s="462"/>
      <c r="L107" s="348"/>
    </row>
    <row r="108" spans="1:12" ht="18">
      <c r="A108" s="409"/>
      <c r="B108" s="410"/>
      <c r="C108" s="411" t="s">
        <v>93</v>
      </c>
      <c r="D108" s="488"/>
      <c r="E108" s="488" t="s">
        <v>70</v>
      </c>
      <c r="F108" s="488"/>
      <c r="G108" s="450"/>
      <c r="H108" s="442"/>
      <c r="I108" s="450"/>
      <c r="J108" s="450"/>
      <c r="K108" s="462"/>
      <c r="L108" s="348"/>
    </row>
    <row r="109" spans="1:12" ht="18">
      <c r="A109" s="409"/>
      <c r="B109" s="410"/>
      <c r="C109" s="439" t="s">
        <v>155</v>
      </c>
      <c r="D109" s="450"/>
      <c r="E109" s="488" t="s">
        <v>70</v>
      </c>
      <c r="F109" s="450"/>
      <c r="G109" s="450"/>
      <c r="H109" s="438"/>
      <c r="I109" s="450"/>
      <c r="J109" s="450"/>
      <c r="K109" s="462"/>
      <c r="L109" s="348"/>
    </row>
    <row r="110" spans="1:12" ht="18">
      <c r="A110" s="409"/>
      <c r="B110" s="410"/>
      <c r="C110" s="439" t="s">
        <v>156</v>
      </c>
      <c r="D110" s="450"/>
      <c r="E110" s="450" t="s">
        <v>114</v>
      </c>
      <c r="F110" s="450"/>
      <c r="G110" s="450"/>
      <c r="H110" s="438"/>
      <c r="I110" s="450"/>
      <c r="J110" s="450"/>
      <c r="K110" s="462"/>
      <c r="L110" s="348"/>
    </row>
    <row r="111" spans="1:12" ht="18">
      <c r="A111" s="469"/>
      <c r="B111" s="470"/>
      <c r="C111" s="489" t="s">
        <v>157</v>
      </c>
      <c r="D111" s="472"/>
      <c r="E111" s="472" t="s">
        <v>114</v>
      </c>
      <c r="F111" s="472"/>
      <c r="G111" s="472"/>
      <c r="H111" s="473"/>
      <c r="I111" s="472"/>
      <c r="J111" s="472"/>
      <c r="K111" s="494"/>
      <c r="L111" s="348"/>
    </row>
    <row r="112" spans="1:12" ht="18">
      <c r="A112" s="424"/>
      <c r="B112" s="425"/>
      <c r="C112" s="490" t="s">
        <v>158</v>
      </c>
      <c r="D112" s="491"/>
      <c r="E112" s="491"/>
      <c r="F112" s="491"/>
      <c r="G112" s="492"/>
      <c r="H112" s="493"/>
      <c r="I112" s="492"/>
      <c r="J112" s="492"/>
      <c r="K112" s="464"/>
      <c r="L112" s="348"/>
    </row>
  </sheetData>
  <sheetProtection formatCells="0" insertHyperlinks="0"/>
  <mergeCells count="11">
    <mergeCell ref="A2:D2"/>
    <mergeCell ref="K2:L2"/>
    <mergeCell ref="H3:I3"/>
    <mergeCell ref="F4:G4"/>
    <mergeCell ref="H4:I4"/>
    <mergeCell ref="C4:C5"/>
    <mergeCell ref="D4:D5"/>
    <mergeCell ref="E4:E5"/>
    <mergeCell ref="J4:J5"/>
    <mergeCell ref="K4:K5"/>
    <mergeCell ref="A4:B5"/>
  </mergeCells>
  <printOptions horizontalCentered="1"/>
  <pageMargins left="0.23622047244094496" right="0.23622047244094496" top="0.708661417322835" bottom="0.31496062992126" header="0.708661417322835" footer="0.15748031496063"/>
  <pageSetup horizontalDpi="600" verticalDpi="600" orientation="landscape" paperSize="9"/>
  <headerFooter alignWithMargins="0">
    <oddHeader>&amp;Rแบบ ปร.4</oddHeader>
    <oddFooter>&amp;C&amp;9&amp;F&amp;R&amp;11แผ่นที่ 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X38"/>
  <sheetViews>
    <sheetView showGridLines="0" view="pageBreakPreview" zoomScaleSheetLayoutView="100" workbookViewId="0" topLeftCell="A19">
      <selection activeCell="G22" sqref="G22:I22"/>
    </sheetView>
  </sheetViews>
  <sheetFormatPr defaultColWidth="0" defaultRowHeight="21.75" zeroHeight="1"/>
  <cols>
    <col min="1" max="1" width="6.140625" style="178" customWidth="1"/>
    <col min="2" max="4" width="4.7109375" style="178" customWidth="1"/>
    <col min="5" max="5" width="6.28125" style="178" customWidth="1"/>
    <col min="6" max="7" width="4.7109375" style="178" customWidth="1"/>
    <col min="8" max="8" width="1.7109375" style="178" customWidth="1"/>
    <col min="9" max="9" width="4.8515625" style="178" customWidth="1"/>
    <col min="10" max="10" width="3.8515625" style="178" customWidth="1"/>
    <col min="11" max="13" width="4.7109375" style="178" customWidth="1"/>
    <col min="14" max="14" width="9.421875" style="178" customWidth="1"/>
    <col min="15" max="15" width="9.57421875" style="178" customWidth="1"/>
    <col min="16" max="16" width="0.71875" style="178" hidden="1" customWidth="1"/>
    <col min="17" max="17" width="1.28515625" style="178" customWidth="1"/>
    <col min="18" max="22" width="4.7109375" style="178" customWidth="1"/>
    <col min="23" max="23" width="1.57421875" style="178" customWidth="1"/>
    <col min="24" max="16384" width="0" style="178" hidden="1" customWidth="1"/>
  </cols>
  <sheetData>
    <row r="1" spans="20:22" ht="23.25">
      <c r="T1" s="254" t="s">
        <v>18</v>
      </c>
      <c r="V1" s="255"/>
    </row>
    <row r="2" spans="1:22" ht="21.75" customHeight="1">
      <c r="A2" s="179" t="s">
        <v>19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</row>
    <row r="3" spans="1:22" ht="21.75" customHeight="1">
      <c r="A3" s="180" t="s">
        <v>159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</row>
    <row r="4" spans="1:22" ht="21.75" customHeight="1">
      <c r="A4" s="181" t="s">
        <v>21</v>
      </c>
      <c r="B4" s="182" t="s">
        <v>22</v>
      </c>
      <c r="C4" s="182"/>
      <c r="D4" s="182"/>
      <c r="E4" s="183" t="s">
        <v>160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</row>
    <row r="5" spans="1:22" ht="21.75" customHeight="1">
      <c r="A5" s="184" t="s">
        <v>21</v>
      </c>
      <c r="B5" s="185" t="s">
        <v>24</v>
      </c>
      <c r="C5" s="185"/>
      <c r="D5" s="185"/>
      <c r="E5" s="186" t="str">
        <f>'ปร.5 อาคาร'!E5:V5</f>
        <v>สาขาวิชาสัตวศาสตร์ คณะเกษตรศาสตร์และทรัพยากรธรรมชาติ มหาวิทยาลัยเทคโนโลยีราชมงคลตะวันออก </v>
      </c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</row>
    <row r="6" spans="1:22" ht="21.75" customHeight="1">
      <c r="A6" s="184" t="s">
        <v>21</v>
      </c>
      <c r="B6" s="185" t="s">
        <v>2</v>
      </c>
      <c r="C6" s="185"/>
      <c r="D6" s="185"/>
      <c r="E6" s="187" t="str">
        <f>'ปร.5 อาคาร'!E6:V6</f>
        <v>สาขาวิชาสัตวศาสตร์ มหาวิทยาลัยเทคโนโลยีราชมงคลตะวันออก </v>
      </c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</row>
    <row r="7" spans="1:22" ht="21.75" customHeight="1">
      <c r="A7" s="184" t="s">
        <v>21</v>
      </c>
      <c r="B7" s="185" t="s">
        <v>26</v>
      </c>
      <c r="C7" s="185"/>
      <c r="D7" s="185"/>
      <c r="E7" s="185"/>
      <c r="F7" s="185"/>
      <c r="G7" s="185"/>
      <c r="H7" s="185"/>
      <c r="I7" s="185" t="str">
        <f>'ปร.5 อาคาร'!I7:V7</f>
        <v>ศูนย์สนับสนุนการวิจัยและทดสอบวัสดุวิศวกรรม มทร.ตะวันออก</v>
      </c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</row>
    <row r="8" spans="1:22" ht="21.75" customHeight="1">
      <c r="A8" s="184" t="s">
        <v>21</v>
      </c>
      <c r="B8" s="188" t="s">
        <v>28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 t="s">
        <v>29</v>
      </c>
      <c r="R8" s="188"/>
      <c r="S8" s="188"/>
      <c r="T8" s="188"/>
      <c r="U8" s="188"/>
      <c r="V8" s="188"/>
    </row>
    <row r="9" spans="1:22" ht="21.75" customHeight="1">
      <c r="A9" s="184" t="s">
        <v>21</v>
      </c>
      <c r="B9" s="188" t="s">
        <v>30</v>
      </c>
      <c r="C9" s="188"/>
      <c r="D9" s="188"/>
      <c r="E9" s="188"/>
      <c r="F9" s="188"/>
      <c r="G9" s="188"/>
      <c r="H9" s="188"/>
      <c r="I9" s="188"/>
      <c r="J9" s="223"/>
      <c r="K9" s="223"/>
      <c r="L9" s="224" t="s">
        <v>31</v>
      </c>
      <c r="M9" s="225"/>
      <c r="N9" s="185"/>
      <c r="O9" s="185"/>
      <c r="P9" s="185"/>
      <c r="Q9" s="185"/>
      <c r="R9" s="185"/>
      <c r="S9" s="185"/>
      <c r="T9" s="185"/>
      <c r="U9" s="185"/>
      <c r="V9" s="185"/>
    </row>
    <row r="10" spans="1:22" s="176" customFormat="1" ht="21.75" customHeight="1">
      <c r="A10" s="184" t="s">
        <v>21</v>
      </c>
      <c r="B10" s="189" t="s">
        <v>32</v>
      </c>
      <c r="C10" s="189"/>
      <c r="D10" s="189"/>
      <c r="E10" s="189"/>
      <c r="F10" s="190"/>
      <c r="G10" s="190"/>
      <c r="H10" s="190"/>
      <c r="I10" s="190"/>
      <c r="J10" s="190"/>
      <c r="K10" s="190"/>
      <c r="L10" s="190"/>
      <c r="M10" s="189"/>
      <c r="N10" s="189"/>
      <c r="O10" s="189"/>
      <c r="P10" s="189"/>
      <c r="Q10" s="189"/>
      <c r="R10" s="189"/>
      <c r="S10" s="189"/>
      <c r="T10" s="189"/>
      <c r="U10" s="189"/>
      <c r="V10" s="189"/>
    </row>
    <row r="11" spans="1:22" ht="40.5" customHeight="1">
      <c r="A11" s="191" t="s">
        <v>8</v>
      </c>
      <c r="B11" s="191" t="s">
        <v>9</v>
      </c>
      <c r="C11" s="191"/>
      <c r="D11" s="191"/>
      <c r="E11" s="191"/>
      <c r="F11" s="191"/>
      <c r="G11" s="191"/>
      <c r="H11" s="191"/>
      <c r="I11" s="191"/>
      <c r="J11" s="191"/>
      <c r="K11" s="226" t="s">
        <v>33</v>
      </c>
      <c r="L11" s="191"/>
      <c r="M11" s="191"/>
      <c r="N11" s="191"/>
      <c r="O11" s="227" t="s">
        <v>161</v>
      </c>
      <c r="P11" s="228"/>
      <c r="Q11" s="256"/>
      <c r="R11" s="257" t="s">
        <v>35</v>
      </c>
      <c r="S11" s="258"/>
      <c r="T11" s="258"/>
      <c r="U11" s="191" t="s">
        <v>11</v>
      </c>
      <c r="V11" s="191"/>
    </row>
    <row r="12" spans="1:22" ht="21.75" customHeight="1">
      <c r="A12" s="192">
        <v>1</v>
      </c>
      <c r="B12" s="193" t="s">
        <v>162</v>
      </c>
      <c r="C12" s="193"/>
      <c r="D12" s="193"/>
      <c r="E12" s="193"/>
      <c r="F12" s="193"/>
      <c r="G12" s="193"/>
      <c r="H12" s="193"/>
      <c r="I12" s="193"/>
      <c r="J12" s="193"/>
      <c r="K12" s="229"/>
      <c r="L12" s="229"/>
      <c r="M12" s="229"/>
      <c r="N12" s="229"/>
      <c r="O12" s="230"/>
      <c r="P12" s="230"/>
      <c r="Q12" s="230"/>
      <c r="R12" s="259"/>
      <c r="S12" s="260"/>
      <c r="T12" s="261"/>
      <c r="U12" s="262"/>
      <c r="V12" s="262"/>
    </row>
    <row r="13" spans="1:22" ht="21.75" customHeight="1">
      <c r="A13" s="194"/>
      <c r="B13" s="195"/>
      <c r="C13" s="196"/>
      <c r="D13" s="196"/>
      <c r="E13" s="196"/>
      <c r="F13" s="196"/>
      <c r="G13" s="196"/>
      <c r="H13" s="196"/>
      <c r="I13" s="196"/>
      <c r="J13" s="231"/>
      <c r="K13" s="232"/>
      <c r="L13" s="232"/>
      <c r="M13" s="232"/>
      <c r="N13" s="232"/>
      <c r="O13" s="233"/>
      <c r="P13" s="233"/>
      <c r="Q13" s="233"/>
      <c r="R13" s="263"/>
      <c r="S13" s="264"/>
      <c r="T13" s="265"/>
      <c r="U13" s="266"/>
      <c r="V13" s="266"/>
    </row>
    <row r="14" spans="1:22" ht="21.75" customHeight="1">
      <c r="A14" s="194"/>
      <c r="B14" s="197"/>
      <c r="C14" s="197"/>
      <c r="D14" s="197"/>
      <c r="E14" s="197"/>
      <c r="F14" s="197"/>
      <c r="G14" s="197"/>
      <c r="H14" s="198"/>
      <c r="I14" s="234"/>
      <c r="J14" s="235"/>
      <c r="K14" s="232"/>
      <c r="L14" s="232"/>
      <c r="M14" s="232"/>
      <c r="N14" s="232"/>
      <c r="O14" s="233"/>
      <c r="P14" s="233"/>
      <c r="Q14" s="233"/>
      <c r="R14" s="263"/>
      <c r="S14" s="264"/>
      <c r="T14" s="265"/>
      <c r="U14" s="266"/>
      <c r="V14" s="266"/>
    </row>
    <row r="15" spans="1:22" ht="21.75" customHeight="1">
      <c r="A15" s="194"/>
      <c r="B15" s="199"/>
      <c r="C15" s="200"/>
      <c r="D15" s="200"/>
      <c r="E15" s="200"/>
      <c r="F15" s="200"/>
      <c r="G15" s="200"/>
      <c r="H15" s="200"/>
      <c r="I15" s="200"/>
      <c r="J15" s="236"/>
      <c r="K15" s="237"/>
      <c r="L15" s="238"/>
      <c r="M15" s="238"/>
      <c r="N15" s="239"/>
      <c r="O15" s="240"/>
      <c r="P15" s="241"/>
      <c r="Q15" s="267"/>
      <c r="R15" s="268"/>
      <c r="S15" s="269"/>
      <c r="T15" s="270"/>
      <c r="U15" s="271"/>
      <c r="V15" s="272"/>
    </row>
    <row r="16" spans="1:22" ht="21.75" customHeight="1">
      <c r="A16" s="201"/>
      <c r="B16" s="202"/>
      <c r="C16" s="202"/>
      <c r="D16" s="202"/>
      <c r="E16" s="202"/>
      <c r="F16" s="202"/>
      <c r="G16" s="202"/>
      <c r="H16" s="203"/>
      <c r="I16" s="242"/>
      <c r="J16" s="243"/>
      <c r="K16" s="232"/>
      <c r="L16" s="232"/>
      <c r="M16" s="232"/>
      <c r="N16" s="232"/>
      <c r="O16" s="233"/>
      <c r="P16" s="233"/>
      <c r="Q16" s="233"/>
      <c r="R16" s="263"/>
      <c r="S16" s="264"/>
      <c r="T16" s="265"/>
      <c r="U16" s="266"/>
      <c r="V16" s="266"/>
    </row>
    <row r="17" spans="1:22" ht="21.75" customHeight="1">
      <c r="A17" s="201"/>
      <c r="B17" s="202"/>
      <c r="C17" s="202"/>
      <c r="D17" s="202"/>
      <c r="E17" s="202"/>
      <c r="F17" s="202"/>
      <c r="G17" s="202"/>
      <c r="H17" s="203"/>
      <c r="I17" s="242"/>
      <c r="J17" s="243"/>
      <c r="K17" s="232"/>
      <c r="L17" s="232"/>
      <c r="M17" s="232"/>
      <c r="N17" s="232"/>
      <c r="O17" s="233"/>
      <c r="P17" s="233"/>
      <c r="Q17" s="233"/>
      <c r="R17" s="263"/>
      <c r="S17" s="264"/>
      <c r="T17" s="265"/>
      <c r="U17" s="266"/>
      <c r="V17" s="266"/>
    </row>
    <row r="18" spans="1:22" ht="21.75" customHeight="1">
      <c r="A18" s="204"/>
      <c r="B18" s="205"/>
      <c r="C18" s="205"/>
      <c r="D18" s="205"/>
      <c r="E18" s="205"/>
      <c r="F18" s="205"/>
      <c r="G18" s="205"/>
      <c r="H18" s="206"/>
      <c r="I18" s="244"/>
      <c r="J18" s="245"/>
      <c r="K18" s="246"/>
      <c r="L18" s="246"/>
      <c r="M18" s="246"/>
      <c r="N18" s="246"/>
      <c r="O18" s="247"/>
      <c r="P18" s="247"/>
      <c r="Q18" s="247"/>
      <c r="R18" s="273"/>
      <c r="S18" s="274"/>
      <c r="T18" s="275"/>
      <c r="U18" s="276"/>
      <c r="V18" s="276"/>
    </row>
    <row r="19" spans="1:22" ht="21.75" customHeight="1">
      <c r="A19" s="207" t="s">
        <v>12</v>
      </c>
      <c r="B19" s="208" t="s">
        <v>163</v>
      </c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77"/>
      <c r="R19" s="334"/>
      <c r="S19" s="335"/>
      <c r="T19" s="336"/>
      <c r="U19" s="281"/>
      <c r="V19" s="282"/>
    </row>
    <row r="20" spans="1:22" ht="21.75" customHeight="1">
      <c r="A20" s="204"/>
      <c r="B20" s="210" t="s">
        <v>43</v>
      </c>
      <c r="C20" s="211"/>
      <c r="D20" s="211"/>
      <c r="E20" s="211"/>
      <c r="F20" s="212" t="str">
        <f>_xlfn.BAHTTEXT(R20)</f>
        <v>ศูนย์บาทถ้วน</v>
      </c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83"/>
      <c r="R20" s="337"/>
      <c r="S20" s="338"/>
      <c r="T20" s="339"/>
      <c r="U20" s="287"/>
      <c r="V20" s="288"/>
    </row>
    <row r="21" spans="1:22" ht="21.75" customHeight="1">
      <c r="A21" s="181" t="s">
        <v>21</v>
      </c>
      <c r="B21" s="213" t="s">
        <v>44</v>
      </c>
      <c r="C21" s="213"/>
      <c r="D21" s="213"/>
      <c r="E21" s="213"/>
      <c r="F21" s="213"/>
      <c r="G21" s="214"/>
      <c r="H21" s="214"/>
      <c r="I21" s="214"/>
      <c r="J21" s="248" t="s">
        <v>45</v>
      </c>
      <c r="K21" s="248"/>
      <c r="L21" s="248"/>
      <c r="M21" s="249"/>
      <c r="N21" s="249"/>
      <c r="O21" s="249"/>
      <c r="P21" s="249"/>
      <c r="Q21" s="249"/>
      <c r="R21" s="249"/>
      <c r="S21" s="249"/>
      <c r="T21" s="249"/>
      <c r="U21" s="249"/>
      <c r="V21" s="249"/>
    </row>
    <row r="22" spans="1:22" ht="21.75" customHeight="1">
      <c r="A22" s="215" t="s">
        <v>21</v>
      </c>
      <c r="B22" s="216" t="s">
        <v>46</v>
      </c>
      <c r="C22" s="216"/>
      <c r="D22" s="216"/>
      <c r="E22" s="216"/>
      <c r="F22" s="216"/>
      <c r="G22" s="217"/>
      <c r="H22" s="217"/>
      <c r="I22" s="217"/>
      <c r="J22" s="189" t="s">
        <v>47</v>
      </c>
      <c r="K22" s="189"/>
      <c r="L22" s="189"/>
      <c r="M22" s="250"/>
      <c r="N22" s="250"/>
      <c r="O22" s="250"/>
      <c r="P22" s="250"/>
      <c r="Q22" s="250"/>
      <c r="R22" s="250"/>
      <c r="S22" s="250"/>
      <c r="T22" s="250"/>
      <c r="U22" s="250"/>
      <c r="V22" s="250"/>
    </row>
    <row r="23" spans="1:24" ht="21.75" customHeight="1">
      <c r="A23" s="218"/>
      <c r="B23" s="219"/>
      <c r="C23" s="219"/>
      <c r="D23" s="219"/>
      <c r="E23" s="219"/>
      <c r="F23" s="220"/>
      <c r="G23" s="220"/>
      <c r="H23" s="220"/>
      <c r="I23" s="251"/>
      <c r="J23" s="251"/>
      <c r="K23" s="251"/>
      <c r="L23" s="251"/>
      <c r="M23" s="251"/>
      <c r="N23" s="251"/>
      <c r="O23" s="251"/>
      <c r="P23" s="251"/>
      <c r="Q23" s="251"/>
      <c r="R23" s="220"/>
      <c r="S23" s="220"/>
      <c r="T23" s="220"/>
      <c r="U23" s="220"/>
      <c r="V23" s="220"/>
      <c r="W23" s="220"/>
      <c r="X23" s="177"/>
    </row>
    <row r="24" spans="1:24" s="177" customFormat="1" ht="21.75" customHeight="1">
      <c r="A24" s="220"/>
      <c r="B24" s="220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0"/>
      <c r="W24" s="220"/>
      <c r="X24" s="178"/>
    </row>
    <row r="25" spans="1:23" ht="21.75" customHeight="1">
      <c r="A25" s="220"/>
      <c r="B25" s="220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220"/>
      <c r="W25" s="220"/>
    </row>
    <row r="26" spans="1:23" ht="31.5" customHeight="1">
      <c r="A26" s="220"/>
      <c r="B26" s="220"/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220"/>
      <c r="W26" s="220"/>
    </row>
    <row r="27" spans="1:23" s="329" customFormat="1" ht="21.75" customHeight="1">
      <c r="A27" s="332"/>
      <c r="B27" s="332"/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40"/>
      <c r="W27" s="340"/>
    </row>
    <row r="28" spans="1:23" ht="21.75" customHeight="1">
      <c r="A28" s="220"/>
      <c r="B28" s="220"/>
      <c r="C28" s="330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  <c r="U28" s="330"/>
      <c r="V28" s="289"/>
      <c r="W28" s="289"/>
    </row>
    <row r="29" spans="1:23" ht="21.75" customHeight="1">
      <c r="A29" s="220"/>
      <c r="B29" s="220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222"/>
      <c r="W29" s="222"/>
    </row>
    <row r="30" spans="1:21" s="329" customFormat="1" ht="27.75" customHeight="1">
      <c r="A30" s="332"/>
      <c r="B30" s="332"/>
      <c r="C30" s="333"/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333"/>
    </row>
    <row r="31" spans="1:23" ht="21.75" customHeight="1">
      <c r="A31" s="222"/>
      <c r="B31" s="222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289"/>
      <c r="W31" s="289"/>
    </row>
    <row r="32" spans="1:23" ht="21.75" customHeight="1">
      <c r="A32" s="222"/>
      <c r="B32" s="222"/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289"/>
      <c r="W32" s="289"/>
    </row>
    <row r="33" spans="1:23" ht="21.75" customHeight="1">
      <c r="A33" s="222"/>
      <c r="B33" s="222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89"/>
      <c r="W33" s="289"/>
    </row>
    <row r="34" spans="1:23" ht="21.75" customHeight="1">
      <c r="A34" s="220"/>
      <c r="B34" s="220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89"/>
      <c r="W34" s="289"/>
    </row>
    <row r="35" spans="1:23" ht="21.75" customHeight="1">
      <c r="A35" s="220"/>
      <c r="B35" s="220"/>
      <c r="C35" s="221" t="s">
        <v>164</v>
      </c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2"/>
      <c r="W35" s="222"/>
    </row>
    <row r="36" spans="1:24" ht="21.75" customHeight="1">
      <c r="A36" s="220"/>
      <c r="B36" s="220"/>
      <c r="C36" s="220"/>
      <c r="D36" s="222"/>
      <c r="E36" s="222"/>
      <c r="F36" s="222"/>
      <c r="G36" s="222"/>
      <c r="H36" s="222"/>
      <c r="I36" s="252"/>
      <c r="J36" s="252"/>
      <c r="K36" s="252"/>
      <c r="L36" s="252"/>
      <c r="M36" s="252"/>
      <c r="N36" s="252"/>
      <c r="O36" s="252"/>
      <c r="P36" s="252"/>
      <c r="Q36" s="252"/>
      <c r="R36" s="289"/>
      <c r="S36" s="289"/>
      <c r="T36" s="289"/>
      <c r="U36" s="289"/>
      <c r="V36" s="289"/>
      <c r="W36" s="289"/>
      <c r="X36" s="289"/>
    </row>
    <row r="37" spans="1:24" ht="21.75" customHeight="1">
      <c r="A37" s="220"/>
      <c r="B37" s="220"/>
      <c r="C37" s="220"/>
      <c r="D37" s="220"/>
      <c r="E37" s="220"/>
      <c r="F37" s="220"/>
      <c r="G37" s="220"/>
      <c r="H37" s="220"/>
      <c r="I37" s="251"/>
      <c r="J37" s="251"/>
      <c r="K37" s="251"/>
      <c r="L37" s="251"/>
      <c r="M37" s="251"/>
      <c r="N37" s="251"/>
      <c r="O37" s="251"/>
      <c r="P37" s="251"/>
      <c r="Q37" s="251"/>
      <c r="R37" s="290"/>
      <c r="S37" s="290"/>
      <c r="T37" s="290"/>
      <c r="U37" s="290"/>
      <c r="V37" s="290"/>
      <c r="W37" s="290"/>
      <c r="X37" s="290"/>
    </row>
    <row r="38" spans="1:24" ht="18.75">
      <c r="A38" s="176"/>
      <c r="B38" s="176"/>
      <c r="C38" s="176"/>
      <c r="D38" s="176"/>
      <c r="E38" s="176"/>
      <c r="F38" s="220"/>
      <c r="G38" s="220"/>
      <c r="H38" s="220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</row>
    <row r="39" ht="18.75"/>
    <row r="40" ht="18.75"/>
    <row r="41" ht="18.75"/>
    <row r="42" ht="18.75"/>
    <row r="43" ht="18.75"/>
    <row r="44" ht="18.75"/>
    <row r="45" ht="18.75"/>
    <row r="46" ht="18.75"/>
    <row r="47" ht="18.75"/>
    <row r="48" ht="18.75"/>
    <row r="49" ht="18.75"/>
    <row r="50" ht="18.75"/>
    <row r="51" ht="18.75"/>
    <row r="52" ht="18.75"/>
    <row r="53" ht="18.75"/>
    <row r="54" ht="18.75"/>
    <row r="55" ht="18.75"/>
    <row r="56" ht="18.75"/>
    <row r="57" ht="18.75"/>
    <row r="58" ht="18.75"/>
    <row r="59" ht="18.75"/>
    <row r="60" ht="18.75"/>
    <row r="61" ht="18.75"/>
    <row r="62" ht="18.75"/>
    <row r="63" ht="18.75"/>
    <row r="64" ht="18.75"/>
    <row r="65" ht="18.75"/>
    <row r="66" ht="18.75"/>
    <row r="67" ht="18.75"/>
    <row r="68" ht="18.75"/>
    <row r="69" ht="18.75"/>
    <row r="70" ht="18.75"/>
    <row r="71" ht="18.75"/>
    <row r="72" ht="18.75"/>
    <row r="73" ht="18.75"/>
    <row r="74" ht="18.75"/>
    <row r="75" ht="18.75"/>
    <row r="76" ht="18.75"/>
    <row r="77" ht="18.75"/>
    <row r="78" ht="18.75"/>
    <row r="79" ht="18.75"/>
    <row r="80" ht="18.75"/>
    <row r="81" ht="18.75"/>
    <row r="82" ht="18.75"/>
    <row r="83" ht="18.75"/>
    <row r="84" ht="18.75"/>
    <row r="85" ht="18.75"/>
    <row r="86" ht="18.75"/>
    <row r="87" ht="18.75"/>
    <row r="88" ht="18.75"/>
    <row r="89" ht="18.75"/>
    <row r="90" ht="18.75"/>
    <row r="91" ht="18.75"/>
    <row r="92" ht="18.75"/>
    <row r="93" ht="18.75"/>
    <row r="94" ht="18.75"/>
    <row r="95" ht="18.75"/>
    <row r="96" ht="18.75"/>
    <row r="97" ht="18.75"/>
    <row r="98" ht="18.75"/>
    <row r="99" ht="18.75"/>
    <row r="100" ht="18.75"/>
    <row r="101" ht="18.75"/>
    <row r="102" ht="18.75"/>
    <row r="103" ht="18.75"/>
    <row r="104" ht="18.75"/>
    <row r="105" ht="18.75"/>
    <row r="106" ht="18.75"/>
    <row r="107" ht="18.75"/>
    <row r="108" ht="18.75"/>
    <row r="109" ht="18.75"/>
    <row r="110" ht="18.75"/>
    <row r="111" ht="18.75"/>
    <row r="112" ht="18.75"/>
    <row r="113" ht="18.75"/>
    <row r="114" ht="18.75"/>
    <row r="115" ht="18.75"/>
    <row r="116" ht="18.75"/>
    <row r="117" ht="18.75"/>
    <row r="118" ht="18.75"/>
    <row r="119" ht="18.75"/>
    <row r="120" ht="18.75"/>
    <row r="121" ht="18.75"/>
    <row r="122" ht="18.75"/>
    <row r="123" ht="18.75"/>
    <row r="124" ht="18.75"/>
    <row r="125" ht="18.75"/>
    <row r="126" ht="18.75"/>
    <row r="127" ht="18.75"/>
    <row r="128" ht="18.75"/>
    <row r="129" ht="18.75"/>
    <row r="130" ht="18.75"/>
    <row r="131" ht="18.75"/>
    <row r="132" ht="18.75"/>
  </sheetData>
  <sheetProtection/>
  <mergeCells count="100">
    <mergeCell ref="A2:V2"/>
    <mergeCell ref="A3:V3"/>
    <mergeCell ref="B4:D4"/>
    <mergeCell ref="E4:V4"/>
    <mergeCell ref="B5:D5"/>
    <mergeCell ref="E5:V5"/>
    <mergeCell ref="B6:D6"/>
    <mergeCell ref="E6:V6"/>
    <mergeCell ref="B7:H7"/>
    <mergeCell ref="I7:V7"/>
    <mergeCell ref="B8:P8"/>
    <mergeCell ref="Q8:V8"/>
    <mergeCell ref="J9:K9"/>
    <mergeCell ref="N9:V9"/>
    <mergeCell ref="F10:L10"/>
    <mergeCell ref="B11:J11"/>
    <mergeCell ref="K11:N11"/>
    <mergeCell ref="R11:T11"/>
    <mergeCell ref="U11:V11"/>
    <mergeCell ref="B12:J12"/>
    <mergeCell ref="K12:N12"/>
    <mergeCell ref="O12:Q12"/>
    <mergeCell ref="R12:T12"/>
    <mergeCell ref="U12:V12"/>
    <mergeCell ref="B13:J13"/>
    <mergeCell ref="K13:N13"/>
    <mergeCell ref="O13:Q13"/>
    <mergeCell ref="R13:T13"/>
    <mergeCell ref="U13:V13"/>
    <mergeCell ref="B14:H14"/>
    <mergeCell ref="I14:J14"/>
    <mergeCell ref="K14:N14"/>
    <mergeCell ref="O14:Q14"/>
    <mergeCell ref="R14:T14"/>
    <mergeCell ref="U14:V14"/>
    <mergeCell ref="B15:J15"/>
    <mergeCell ref="K15:N15"/>
    <mergeCell ref="O15:Q15"/>
    <mergeCell ref="R15:T15"/>
    <mergeCell ref="U15:V15"/>
    <mergeCell ref="B16:H16"/>
    <mergeCell ref="I16:J16"/>
    <mergeCell ref="K16:N16"/>
    <mergeCell ref="O16:Q16"/>
    <mergeCell ref="R16:T16"/>
    <mergeCell ref="U16:V16"/>
    <mergeCell ref="B17:H17"/>
    <mergeCell ref="I17:J17"/>
    <mergeCell ref="K17:N17"/>
    <mergeCell ref="O17:Q17"/>
    <mergeCell ref="R17:T17"/>
    <mergeCell ref="U17:V17"/>
    <mergeCell ref="B18:H18"/>
    <mergeCell ref="I18:J18"/>
    <mergeCell ref="K18:N18"/>
    <mergeCell ref="O18:Q18"/>
    <mergeCell ref="R18:T18"/>
    <mergeCell ref="U18:V18"/>
    <mergeCell ref="B19:Q19"/>
    <mergeCell ref="R19:T19"/>
    <mergeCell ref="U19:V19"/>
    <mergeCell ref="B20:E20"/>
    <mergeCell ref="F20:Q20"/>
    <mergeCell ref="R20:T20"/>
    <mergeCell ref="U20:V20"/>
    <mergeCell ref="B21:F21"/>
    <mergeCell ref="G21:I21"/>
    <mergeCell ref="J21:L21"/>
    <mergeCell ref="M21:V21"/>
    <mergeCell ref="B22:F22"/>
    <mergeCell ref="G22:I22"/>
    <mergeCell ref="J22:L22"/>
    <mergeCell ref="M22:V22"/>
    <mergeCell ref="F23:H23"/>
    <mergeCell ref="I23:Q23"/>
    <mergeCell ref="R23:U23"/>
    <mergeCell ref="V23:W23"/>
    <mergeCell ref="A24:B24"/>
    <mergeCell ref="C24:U24"/>
    <mergeCell ref="V24:W24"/>
    <mergeCell ref="A25:B25"/>
    <mergeCell ref="C25:U25"/>
    <mergeCell ref="V25:W25"/>
    <mergeCell ref="A26:B26"/>
    <mergeCell ref="C26:U26"/>
    <mergeCell ref="A27:B27"/>
    <mergeCell ref="C27:U27"/>
    <mergeCell ref="A28:B28"/>
    <mergeCell ref="C28:U28"/>
    <mergeCell ref="A29:B29"/>
    <mergeCell ref="C29:U29"/>
    <mergeCell ref="A30:B30"/>
    <mergeCell ref="C30:U30"/>
    <mergeCell ref="C31:U31"/>
    <mergeCell ref="C32:U32"/>
    <mergeCell ref="C33:T33"/>
    <mergeCell ref="A34:B34"/>
    <mergeCell ref="C34:U34"/>
    <mergeCell ref="A35:B35"/>
    <mergeCell ref="C35:U35"/>
  </mergeCells>
  <printOptions horizontalCentered="1"/>
  <pageMargins left="0.15748031496062992" right="0.1968503937007874" top="0.2755905511811024" bottom="0.31496062992125984" header="0" footer="0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M113"/>
  <sheetViews>
    <sheetView showGridLines="0" view="pageBreakPreview" zoomScale="85" zoomScaleSheetLayoutView="85" workbookViewId="0" topLeftCell="A1">
      <selection activeCell="B13" sqref="B13"/>
    </sheetView>
  </sheetViews>
  <sheetFormatPr defaultColWidth="0" defaultRowHeight="21.75"/>
  <cols>
    <col min="1" max="1" width="6.57421875" style="291" customWidth="1"/>
    <col min="2" max="2" width="55.7109375" style="292" customWidth="1"/>
    <col min="3" max="3" width="9.28125" style="291" customWidth="1"/>
    <col min="4" max="4" width="8.00390625" style="291" customWidth="1"/>
    <col min="5" max="5" width="12.7109375" style="291" customWidth="1"/>
    <col min="6" max="6" width="14.00390625" style="291" customWidth="1"/>
    <col min="7" max="7" width="12.7109375" style="291" customWidth="1"/>
    <col min="8" max="8" width="11.00390625" style="291" customWidth="1"/>
    <col min="9" max="9" width="11.8515625" style="291" bestFit="1" customWidth="1"/>
    <col min="10" max="10" width="13.57421875" style="291" bestFit="1" customWidth="1"/>
    <col min="11" max="11" width="2.140625" style="291" customWidth="1"/>
    <col min="12" max="16384" width="0" style="291" hidden="1" customWidth="1"/>
  </cols>
  <sheetData>
    <row r="1" ht="18">
      <c r="J1" s="321" t="s">
        <v>49</v>
      </c>
    </row>
    <row r="2" spans="1:13" s="112" customFormat="1" ht="18">
      <c r="A2" s="115" t="s">
        <v>165</v>
      </c>
      <c r="B2" s="115"/>
      <c r="C2" s="115"/>
      <c r="D2" s="115"/>
      <c r="E2" s="116"/>
      <c r="F2" s="117"/>
      <c r="G2" s="118"/>
      <c r="H2" s="118"/>
      <c r="I2" s="118"/>
      <c r="J2" s="118"/>
      <c r="K2" s="163"/>
      <c r="L2" s="116"/>
      <c r="M2" s="165"/>
    </row>
    <row r="3" spans="1:13" s="112" customFormat="1" ht="18">
      <c r="A3" s="119" t="s">
        <v>166</v>
      </c>
      <c r="B3" s="119"/>
      <c r="C3" s="119"/>
      <c r="D3" s="119"/>
      <c r="E3" s="120"/>
      <c r="F3" s="121" t="s">
        <v>4</v>
      </c>
      <c r="G3" s="122">
        <f>'ปร.6'!C4</f>
        <v>0</v>
      </c>
      <c r="H3" s="122"/>
      <c r="I3" s="122"/>
      <c r="J3" s="166" t="s">
        <v>29</v>
      </c>
      <c r="K3" s="322"/>
      <c r="L3" s="322"/>
      <c r="M3" s="168"/>
    </row>
    <row r="4" spans="1:13" s="112" customFormat="1" ht="18">
      <c r="A4" s="123" t="s">
        <v>167</v>
      </c>
      <c r="B4" s="123"/>
      <c r="C4" s="123"/>
      <c r="D4" s="123"/>
      <c r="E4" s="123"/>
      <c r="F4" s="124" t="s">
        <v>32</v>
      </c>
      <c r="G4" s="124"/>
      <c r="H4" s="125"/>
      <c r="I4" s="125"/>
      <c r="J4" s="124"/>
      <c r="K4" s="169"/>
      <c r="L4" s="323"/>
      <c r="M4" s="168"/>
    </row>
    <row r="5" spans="1:10" s="116" customFormat="1" ht="21.75" customHeight="1">
      <c r="A5" s="293" t="s">
        <v>8</v>
      </c>
      <c r="B5" s="294" t="s">
        <v>9</v>
      </c>
      <c r="C5" s="293" t="s">
        <v>52</v>
      </c>
      <c r="D5" s="293" t="s">
        <v>53</v>
      </c>
      <c r="E5" s="295" t="s">
        <v>54</v>
      </c>
      <c r="F5" s="295"/>
      <c r="G5" s="295" t="s">
        <v>55</v>
      </c>
      <c r="H5" s="295"/>
      <c r="I5" s="324" t="s">
        <v>56</v>
      </c>
      <c r="J5" s="293" t="s">
        <v>11</v>
      </c>
    </row>
    <row r="6" spans="1:10" s="116" customFormat="1" ht="21.75" customHeight="1">
      <c r="A6" s="296"/>
      <c r="B6" s="297"/>
      <c r="C6" s="296"/>
      <c r="D6" s="296"/>
      <c r="E6" s="298" t="s">
        <v>57</v>
      </c>
      <c r="F6" s="298" t="s">
        <v>58</v>
      </c>
      <c r="G6" s="298" t="s">
        <v>57</v>
      </c>
      <c r="H6" s="298" t="s">
        <v>58</v>
      </c>
      <c r="I6" s="296"/>
      <c r="J6" s="296"/>
    </row>
    <row r="7" spans="1:11" s="116" customFormat="1" ht="18">
      <c r="A7" s="299"/>
      <c r="B7" s="300" t="s">
        <v>168</v>
      </c>
      <c r="C7" s="301"/>
      <c r="D7" s="302"/>
      <c r="E7" s="301"/>
      <c r="F7" s="301" t="s">
        <v>164</v>
      </c>
      <c r="G7" s="301" t="s">
        <v>164</v>
      </c>
      <c r="H7" s="301" t="s">
        <v>164</v>
      </c>
      <c r="I7" s="301"/>
      <c r="J7" s="301"/>
      <c r="K7" s="325"/>
    </row>
    <row r="8" spans="1:11" s="116" customFormat="1" ht="18">
      <c r="A8" s="303">
        <v>1</v>
      </c>
      <c r="B8" s="304" t="s">
        <v>169</v>
      </c>
      <c r="C8" s="305"/>
      <c r="D8" s="306" t="s">
        <v>170</v>
      </c>
      <c r="E8" s="307"/>
      <c r="F8" s="307"/>
      <c r="G8" s="308"/>
      <c r="H8" s="309"/>
      <c r="I8" s="309"/>
      <c r="J8" s="326"/>
      <c r="K8" s="327"/>
    </row>
    <row r="9" spans="1:11" s="116" customFormat="1" ht="18">
      <c r="A9" s="303">
        <v>2</v>
      </c>
      <c r="B9" s="310" t="s">
        <v>171</v>
      </c>
      <c r="C9" s="305"/>
      <c r="D9" s="306" t="s">
        <v>70</v>
      </c>
      <c r="E9" s="307"/>
      <c r="F9" s="307"/>
      <c r="G9" s="308"/>
      <c r="H9" s="309"/>
      <c r="I9" s="309"/>
      <c r="J9" s="303" t="s">
        <v>172</v>
      </c>
      <c r="K9" s="327"/>
    </row>
    <row r="10" spans="1:11" s="116" customFormat="1" ht="18">
      <c r="A10" s="303">
        <v>3</v>
      </c>
      <c r="B10" s="310" t="s">
        <v>173</v>
      </c>
      <c r="C10" s="305"/>
      <c r="D10" s="306" t="s">
        <v>70</v>
      </c>
      <c r="E10" s="307"/>
      <c r="F10" s="307"/>
      <c r="G10" s="308"/>
      <c r="H10" s="309"/>
      <c r="I10" s="309"/>
      <c r="J10" s="112"/>
      <c r="K10" s="327"/>
    </row>
    <row r="11" spans="1:11" s="116" customFormat="1" ht="18">
      <c r="A11" s="303">
        <v>4</v>
      </c>
      <c r="B11" s="311" t="s">
        <v>174</v>
      </c>
      <c r="C11" s="305"/>
      <c r="D11" s="306" t="s">
        <v>70</v>
      </c>
      <c r="E11" s="307"/>
      <c r="F11" s="307"/>
      <c r="G11" s="308"/>
      <c r="H11" s="309"/>
      <c r="I11" s="316"/>
      <c r="J11" s="112"/>
      <c r="K11" s="327"/>
    </row>
    <row r="12" spans="1:11" s="116" customFormat="1" ht="18">
      <c r="A12" s="303">
        <v>5</v>
      </c>
      <c r="B12" s="304" t="s">
        <v>175</v>
      </c>
      <c r="C12" s="305"/>
      <c r="D12" s="306" t="s">
        <v>176</v>
      </c>
      <c r="E12" s="307"/>
      <c r="F12" s="307"/>
      <c r="G12" s="308"/>
      <c r="H12" s="309"/>
      <c r="I12" s="309"/>
      <c r="J12" s="112"/>
      <c r="K12" s="327"/>
    </row>
    <row r="13" spans="1:11" s="116" customFormat="1" ht="18">
      <c r="A13" s="303">
        <v>6</v>
      </c>
      <c r="B13" s="304" t="s">
        <v>177</v>
      </c>
      <c r="C13" s="305"/>
      <c r="D13" s="306" t="s">
        <v>176</v>
      </c>
      <c r="E13" s="307"/>
      <c r="F13" s="307"/>
      <c r="G13" s="308"/>
      <c r="H13" s="309"/>
      <c r="I13" s="309"/>
      <c r="J13" s="112"/>
      <c r="K13" s="327"/>
    </row>
    <row r="14" spans="1:11" s="116" customFormat="1" ht="18">
      <c r="A14" s="303">
        <v>7</v>
      </c>
      <c r="B14" s="304" t="s">
        <v>178</v>
      </c>
      <c r="C14" s="305"/>
      <c r="D14" s="306" t="s">
        <v>176</v>
      </c>
      <c r="E14" s="307"/>
      <c r="F14" s="307"/>
      <c r="G14" s="308"/>
      <c r="H14" s="309"/>
      <c r="I14" s="309"/>
      <c r="J14" s="112"/>
      <c r="K14" s="327"/>
    </row>
    <row r="15" spans="1:10" s="116" customFormat="1" ht="18">
      <c r="A15" s="303">
        <v>8</v>
      </c>
      <c r="B15" s="304" t="s">
        <v>179</v>
      </c>
      <c r="C15" s="305"/>
      <c r="D15" s="306" t="s">
        <v>176</v>
      </c>
      <c r="E15" s="307"/>
      <c r="F15" s="307"/>
      <c r="G15" s="308"/>
      <c r="H15" s="309"/>
      <c r="I15" s="309"/>
      <c r="J15" s="112"/>
    </row>
    <row r="16" spans="1:10" s="116" customFormat="1" ht="18">
      <c r="A16" s="303">
        <v>9</v>
      </c>
      <c r="B16" s="304" t="s">
        <v>180</v>
      </c>
      <c r="C16" s="305"/>
      <c r="D16" s="306" t="s">
        <v>181</v>
      </c>
      <c r="E16" s="307"/>
      <c r="F16" s="307"/>
      <c r="G16" s="308"/>
      <c r="H16" s="309"/>
      <c r="I16" s="309"/>
      <c r="J16" s="112"/>
    </row>
    <row r="17" spans="1:10" s="116" customFormat="1" ht="36">
      <c r="A17" s="312">
        <v>10</v>
      </c>
      <c r="B17" s="304" t="s">
        <v>182</v>
      </c>
      <c r="C17" s="313"/>
      <c r="D17" s="314" t="s">
        <v>70</v>
      </c>
      <c r="E17" s="315"/>
      <c r="F17" s="315"/>
      <c r="G17" s="316"/>
      <c r="H17" s="316"/>
      <c r="I17" s="328"/>
      <c r="J17" s="112"/>
    </row>
    <row r="18" spans="1:10" s="116" customFormat="1" ht="18">
      <c r="A18" s="303">
        <v>11</v>
      </c>
      <c r="B18" s="304" t="s">
        <v>183</v>
      </c>
      <c r="C18" s="305"/>
      <c r="D18" s="306" t="s">
        <v>176</v>
      </c>
      <c r="E18" s="307"/>
      <c r="F18" s="307"/>
      <c r="G18" s="308"/>
      <c r="H18" s="309"/>
      <c r="I18" s="309"/>
      <c r="J18" s="112"/>
    </row>
    <row r="19" spans="1:10" s="116" customFormat="1" ht="18">
      <c r="A19" s="303">
        <v>12</v>
      </c>
      <c r="B19" s="304" t="s">
        <v>184</v>
      </c>
      <c r="C19" s="305"/>
      <c r="D19" s="306" t="s">
        <v>176</v>
      </c>
      <c r="E19" s="307"/>
      <c r="F19" s="307"/>
      <c r="G19" s="308"/>
      <c r="H19" s="309"/>
      <c r="I19" s="309"/>
      <c r="J19" s="112"/>
    </row>
    <row r="20" spans="1:10" s="116" customFormat="1" ht="18">
      <c r="A20" s="303">
        <v>13</v>
      </c>
      <c r="B20" s="304" t="s">
        <v>185</v>
      </c>
      <c r="C20" s="305"/>
      <c r="D20" s="306" t="s">
        <v>176</v>
      </c>
      <c r="E20" s="307"/>
      <c r="F20" s="307"/>
      <c r="G20" s="308"/>
      <c r="H20" s="309"/>
      <c r="I20" s="309"/>
      <c r="J20" s="112"/>
    </row>
    <row r="21" spans="1:10" s="116" customFormat="1" ht="18">
      <c r="A21" s="303">
        <v>14</v>
      </c>
      <c r="B21" s="304" t="s">
        <v>186</v>
      </c>
      <c r="C21" s="305"/>
      <c r="D21" s="306" t="s">
        <v>176</v>
      </c>
      <c r="E21" s="307"/>
      <c r="F21" s="307"/>
      <c r="G21" s="308"/>
      <c r="H21" s="309"/>
      <c r="I21" s="309"/>
      <c r="J21" s="112"/>
    </row>
    <row r="22" spans="1:10" s="116" customFormat="1" ht="18">
      <c r="A22" s="317"/>
      <c r="B22" s="317" t="s">
        <v>187</v>
      </c>
      <c r="C22" s="318"/>
      <c r="D22" s="318"/>
      <c r="E22" s="319"/>
      <c r="F22" s="320"/>
      <c r="G22" s="319"/>
      <c r="H22" s="320"/>
      <c r="I22" s="320"/>
      <c r="J22" s="112"/>
    </row>
    <row r="23" spans="1:10" s="116" customFormat="1" ht="18">
      <c r="A23" s="291"/>
      <c r="B23" s="292"/>
      <c r="C23" s="291"/>
      <c r="D23" s="291"/>
      <c r="E23" s="291"/>
      <c r="F23" s="291"/>
      <c r="G23" s="291"/>
      <c r="H23" s="291"/>
      <c r="I23" s="291"/>
      <c r="J23" s="291"/>
    </row>
    <row r="24" spans="1:10" s="116" customFormat="1" ht="18">
      <c r="A24" s="291"/>
      <c r="B24" s="292"/>
      <c r="C24" s="291"/>
      <c r="D24" s="291"/>
      <c r="E24" s="291"/>
      <c r="F24" s="291"/>
      <c r="G24" s="291"/>
      <c r="H24" s="291"/>
      <c r="I24" s="291"/>
      <c r="J24" s="291"/>
    </row>
    <row r="25" spans="1:10" s="116" customFormat="1" ht="18">
      <c r="A25" s="291"/>
      <c r="B25" s="292"/>
      <c r="C25" s="291"/>
      <c r="D25" s="291"/>
      <c r="E25" s="291"/>
      <c r="F25" s="291"/>
      <c r="G25" s="291"/>
      <c r="H25" s="291"/>
      <c r="I25" s="291"/>
      <c r="J25" s="291"/>
    </row>
    <row r="26" spans="1:10" s="116" customFormat="1" ht="18">
      <c r="A26" s="291"/>
      <c r="B26" s="292"/>
      <c r="C26" s="291"/>
      <c r="D26" s="291"/>
      <c r="E26" s="291"/>
      <c r="F26" s="291"/>
      <c r="G26" s="291"/>
      <c r="H26" s="291"/>
      <c r="I26" s="291"/>
      <c r="J26" s="291"/>
    </row>
    <row r="27" spans="1:10" s="116" customFormat="1" ht="18">
      <c r="A27" s="291"/>
      <c r="B27" s="292"/>
      <c r="C27" s="291"/>
      <c r="D27" s="291"/>
      <c r="E27" s="291"/>
      <c r="F27" s="291"/>
      <c r="G27" s="291"/>
      <c r="H27" s="291"/>
      <c r="I27" s="291"/>
      <c r="J27" s="291"/>
    </row>
    <row r="28" spans="1:10" s="116" customFormat="1" ht="18">
      <c r="A28" s="291"/>
      <c r="B28" s="292"/>
      <c r="C28" s="291"/>
      <c r="D28" s="291"/>
      <c r="E28" s="291"/>
      <c r="F28" s="291"/>
      <c r="G28" s="291"/>
      <c r="H28" s="291"/>
      <c r="I28" s="291"/>
      <c r="J28" s="291"/>
    </row>
    <row r="29" spans="1:10" s="116" customFormat="1" ht="18">
      <c r="A29" s="291"/>
      <c r="B29" s="292"/>
      <c r="C29" s="291"/>
      <c r="D29" s="291"/>
      <c r="E29" s="291"/>
      <c r="F29" s="291"/>
      <c r="G29" s="291"/>
      <c r="H29" s="291"/>
      <c r="I29" s="291"/>
      <c r="J29" s="291"/>
    </row>
    <row r="30" spans="1:10" s="116" customFormat="1" ht="18">
      <c r="A30" s="291"/>
      <c r="B30" s="292"/>
      <c r="C30" s="291"/>
      <c r="D30" s="291"/>
      <c r="E30" s="291"/>
      <c r="F30" s="291"/>
      <c r="G30" s="291"/>
      <c r="H30" s="291"/>
      <c r="I30" s="291"/>
      <c r="J30" s="291"/>
    </row>
    <row r="31" spans="1:10" s="116" customFormat="1" ht="18">
      <c r="A31" s="291"/>
      <c r="B31" s="292"/>
      <c r="C31" s="291"/>
      <c r="D31" s="291"/>
      <c r="E31" s="291"/>
      <c r="F31" s="291"/>
      <c r="G31" s="291"/>
      <c r="H31" s="291"/>
      <c r="I31" s="291"/>
      <c r="J31" s="291"/>
    </row>
    <row r="32" spans="1:10" s="116" customFormat="1" ht="18">
      <c r="A32" s="291"/>
      <c r="B32" s="292"/>
      <c r="C32" s="291"/>
      <c r="D32" s="291"/>
      <c r="E32" s="291"/>
      <c r="F32" s="291"/>
      <c r="G32" s="291"/>
      <c r="H32" s="291"/>
      <c r="I32" s="291"/>
      <c r="J32" s="291"/>
    </row>
    <row r="33" spans="1:10" s="116" customFormat="1" ht="18">
      <c r="A33" s="291"/>
      <c r="B33" s="292"/>
      <c r="C33" s="291"/>
      <c r="D33" s="291"/>
      <c r="E33" s="291"/>
      <c r="F33" s="291"/>
      <c r="G33" s="291"/>
      <c r="H33" s="291"/>
      <c r="I33" s="291"/>
      <c r="J33" s="291"/>
    </row>
    <row r="34" spans="1:10" s="116" customFormat="1" ht="18">
      <c r="A34" s="291"/>
      <c r="B34" s="292"/>
      <c r="C34" s="291"/>
      <c r="D34" s="291"/>
      <c r="E34" s="291"/>
      <c r="F34" s="291"/>
      <c r="G34" s="291"/>
      <c r="H34" s="291"/>
      <c r="I34" s="291"/>
      <c r="J34" s="291"/>
    </row>
    <row r="35" spans="1:10" s="116" customFormat="1" ht="18">
      <c r="A35" s="291"/>
      <c r="B35" s="292"/>
      <c r="C35" s="291"/>
      <c r="D35" s="291"/>
      <c r="E35" s="291"/>
      <c r="F35" s="291"/>
      <c r="G35" s="291"/>
      <c r="H35" s="291"/>
      <c r="I35" s="291"/>
      <c r="J35" s="291"/>
    </row>
    <row r="36" spans="1:10" s="116" customFormat="1" ht="18">
      <c r="A36" s="291"/>
      <c r="B36" s="292"/>
      <c r="C36" s="291"/>
      <c r="D36" s="291"/>
      <c r="E36" s="291"/>
      <c r="F36" s="291"/>
      <c r="G36" s="291"/>
      <c r="H36" s="291"/>
      <c r="I36" s="291"/>
      <c r="J36" s="291"/>
    </row>
    <row r="37" spans="1:10" s="116" customFormat="1" ht="18">
      <c r="A37" s="291"/>
      <c r="B37" s="292"/>
      <c r="C37" s="291"/>
      <c r="D37" s="291"/>
      <c r="E37" s="291"/>
      <c r="F37" s="291"/>
      <c r="G37" s="291"/>
      <c r="H37" s="291"/>
      <c r="I37" s="291"/>
      <c r="J37" s="291"/>
    </row>
    <row r="38" spans="1:10" s="116" customFormat="1" ht="18">
      <c r="A38" s="291"/>
      <c r="B38" s="292"/>
      <c r="C38" s="291"/>
      <c r="D38" s="291"/>
      <c r="E38" s="291"/>
      <c r="F38" s="291"/>
      <c r="G38" s="291"/>
      <c r="H38" s="291"/>
      <c r="I38" s="291"/>
      <c r="J38" s="291"/>
    </row>
    <row r="39" spans="1:10" s="116" customFormat="1" ht="18">
      <c r="A39" s="291"/>
      <c r="B39" s="292"/>
      <c r="C39" s="291"/>
      <c r="D39" s="291"/>
      <c r="E39" s="291"/>
      <c r="F39" s="291"/>
      <c r="G39" s="291"/>
      <c r="H39" s="291"/>
      <c r="I39" s="291"/>
      <c r="J39" s="291"/>
    </row>
    <row r="40" spans="1:10" s="116" customFormat="1" ht="18">
      <c r="A40" s="291"/>
      <c r="B40" s="292"/>
      <c r="C40" s="291"/>
      <c r="D40" s="291"/>
      <c r="E40" s="291"/>
      <c r="F40" s="291"/>
      <c r="G40" s="291"/>
      <c r="H40" s="291"/>
      <c r="I40" s="291"/>
      <c r="J40" s="291"/>
    </row>
    <row r="41" spans="1:10" s="116" customFormat="1" ht="18">
      <c r="A41" s="291"/>
      <c r="B41" s="292"/>
      <c r="C41" s="291"/>
      <c r="D41" s="291"/>
      <c r="E41" s="291"/>
      <c r="F41" s="291"/>
      <c r="G41" s="291"/>
      <c r="H41" s="291"/>
      <c r="I41" s="291"/>
      <c r="J41" s="291"/>
    </row>
    <row r="42" spans="1:10" s="116" customFormat="1" ht="18">
      <c r="A42" s="291"/>
      <c r="B42" s="292"/>
      <c r="C42" s="291"/>
      <c r="D42" s="291"/>
      <c r="E42" s="291"/>
      <c r="F42" s="291"/>
      <c r="G42" s="291"/>
      <c r="H42" s="291"/>
      <c r="I42" s="291"/>
      <c r="J42" s="291"/>
    </row>
    <row r="43" spans="1:10" s="116" customFormat="1" ht="18">
      <c r="A43" s="291"/>
      <c r="B43" s="292"/>
      <c r="C43" s="291"/>
      <c r="D43" s="291"/>
      <c r="E43" s="291"/>
      <c r="F43" s="291"/>
      <c r="G43" s="291"/>
      <c r="H43" s="291"/>
      <c r="I43" s="291"/>
      <c r="J43" s="291"/>
    </row>
    <row r="44" spans="1:10" s="116" customFormat="1" ht="18">
      <c r="A44" s="291"/>
      <c r="B44" s="292"/>
      <c r="C44" s="291"/>
      <c r="D44" s="291"/>
      <c r="E44" s="291"/>
      <c r="F44" s="291"/>
      <c r="G44" s="291"/>
      <c r="H44" s="291"/>
      <c r="I44" s="291"/>
      <c r="J44" s="291"/>
    </row>
    <row r="45" spans="1:10" s="116" customFormat="1" ht="18">
      <c r="A45" s="291"/>
      <c r="B45" s="292"/>
      <c r="C45" s="291"/>
      <c r="D45" s="291"/>
      <c r="E45" s="291"/>
      <c r="F45" s="291"/>
      <c r="G45" s="291"/>
      <c r="H45" s="291"/>
      <c r="I45" s="291"/>
      <c r="J45" s="291"/>
    </row>
    <row r="46" spans="1:10" s="116" customFormat="1" ht="18">
      <c r="A46" s="291"/>
      <c r="B46" s="292"/>
      <c r="C46" s="291"/>
      <c r="D46" s="291"/>
      <c r="E46" s="291"/>
      <c r="F46" s="291"/>
      <c r="G46" s="291"/>
      <c r="H46" s="291"/>
      <c r="I46" s="291"/>
      <c r="J46" s="291"/>
    </row>
    <row r="47" spans="1:10" s="116" customFormat="1" ht="18">
      <c r="A47" s="291"/>
      <c r="B47" s="292"/>
      <c r="C47" s="291"/>
      <c r="D47" s="291"/>
      <c r="E47" s="291"/>
      <c r="F47" s="291"/>
      <c r="G47" s="291"/>
      <c r="H47" s="291"/>
      <c r="I47" s="291"/>
      <c r="J47" s="291"/>
    </row>
    <row r="48" spans="1:10" s="116" customFormat="1" ht="18">
      <c r="A48" s="291"/>
      <c r="B48" s="292"/>
      <c r="C48" s="291"/>
      <c r="D48" s="291"/>
      <c r="E48" s="291"/>
      <c r="F48" s="291"/>
      <c r="G48" s="291"/>
      <c r="H48" s="291"/>
      <c r="I48" s="291"/>
      <c r="J48" s="291"/>
    </row>
    <row r="49" spans="1:10" s="116" customFormat="1" ht="18">
      <c r="A49" s="291"/>
      <c r="B49" s="292"/>
      <c r="C49" s="291"/>
      <c r="D49" s="291"/>
      <c r="E49" s="291"/>
      <c r="F49" s="291"/>
      <c r="G49" s="291"/>
      <c r="H49" s="291"/>
      <c r="I49" s="291"/>
      <c r="J49" s="291"/>
    </row>
    <row r="50" spans="1:10" s="116" customFormat="1" ht="18">
      <c r="A50" s="291"/>
      <c r="B50" s="292"/>
      <c r="C50" s="291"/>
      <c r="D50" s="291"/>
      <c r="E50" s="291"/>
      <c r="F50" s="291"/>
      <c r="G50" s="291"/>
      <c r="H50" s="291"/>
      <c r="I50" s="291"/>
      <c r="J50" s="291"/>
    </row>
    <row r="51" spans="1:10" s="116" customFormat="1" ht="18">
      <c r="A51" s="291"/>
      <c r="B51" s="292"/>
      <c r="C51" s="291"/>
      <c r="D51" s="291"/>
      <c r="E51" s="291"/>
      <c r="F51" s="291"/>
      <c r="G51" s="291"/>
      <c r="H51" s="291"/>
      <c r="I51" s="291"/>
      <c r="J51" s="291"/>
    </row>
    <row r="52" spans="1:10" s="116" customFormat="1" ht="18">
      <c r="A52" s="291"/>
      <c r="B52" s="292"/>
      <c r="C52" s="291"/>
      <c r="D52" s="291"/>
      <c r="E52" s="291"/>
      <c r="F52" s="291"/>
      <c r="G52" s="291"/>
      <c r="H52" s="291"/>
      <c r="I52" s="291"/>
      <c r="J52" s="291"/>
    </row>
    <row r="53" spans="1:10" s="116" customFormat="1" ht="18">
      <c r="A53" s="291"/>
      <c r="B53" s="292"/>
      <c r="C53" s="291"/>
      <c r="D53" s="291"/>
      <c r="E53" s="291"/>
      <c r="F53" s="291"/>
      <c r="G53" s="291"/>
      <c r="H53" s="291"/>
      <c r="I53" s="291"/>
      <c r="J53" s="291"/>
    </row>
    <row r="54" spans="1:10" s="116" customFormat="1" ht="18">
      <c r="A54" s="291"/>
      <c r="B54" s="292"/>
      <c r="C54" s="291"/>
      <c r="D54" s="291"/>
      <c r="E54" s="291"/>
      <c r="F54" s="291"/>
      <c r="G54" s="291"/>
      <c r="H54" s="291"/>
      <c r="I54" s="291"/>
      <c r="J54" s="291"/>
    </row>
    <row r="55" spans="1:10" s="116" customFormat="1" ht="18">
      <c r="A55" s="291"/>
      <c r="B55" s="292"/>
      <c r="C55" s="291"/>
      <c r="D55" s="291"/>
      <c r="E55" s="291"/>
      <c r="F55" s="291"/>
      <c r="G55" s="291"/>
      <c r="H55" s="291"/>
      <c r="I55" s="291"/>
      <c r="J55" s="291"/>
    </row>
    <row r="56" spans="1:10" s="116" customFormat="1" ht="18">
      <c r="A56" s="291"/>
      <c r="B56" s="292"/>
      <c r="C56" s="291"/>
      <c r="D56" s="291"/>
      <c r="E56" s="291"/>
      <c r="F56" s="291"/>
      <c r="G56" s="291"/>
      <c r="H56" s="291"/>
      <c r="I56" s="291"/>
      <c r="J56" s="291"/>
    </row>
    <row r="57" spans="1:10" s="116" customFormat="1" ht="18">
      <c r="A57" s="291"/>
      <c r="B57" s="292"/>
      <c r="C57" s="291"/>
      <c r="D57" s="291"/>
      <c r="E57" s="291"/>
      <c r="F57" s="291"/>
      <c r="G57" s="291"/>
      <c r="H57" s="291"/>
      <c r="I57" s="291"/>
      <c r="J57" s="291"/>
    </row>
    <row r="58" spans="1:10" s="116" customFormat="1" ht="18">
      <c r="A58" s="291"/>
      <c r="B58" s="292"/>
      <c r="C58" s="291"/>
      <c r="D58" s="291"/>
      <c r="E58" s="291"/>
      <c r="F58" s="291"/>
      <c r="G58" s="291"/>
      <c r="H58" s="291"/>
      <c r="I58" s="291"/>
      <c r="J58" s="291"/>
    </row>
    <row r="59" spans="1:10" s="116" customFormat="1" ht="18">
      <c r="A59" s="291"/>
      <c r="B59" s="292"/>
      <c r="C59" s="291"/>
      <c r="D59" s="291"/>
      <c r="E59" s="291"/>
      <c r="F59" s="291"/>
      <c r="G59" s="291"/>
      <c r="H59" s="291"/>
      <c r="I59" s="291"/>
      <c r="J59" s="291"/>
    </row>
    <row r="60" spans="1:10" s="116" customFormat="1" ht="18">
      <c r="A60" s="291"/>
      <c r="B60" s="292"/>
      <c r="C60" s="291"/>
      <c r="D60" s="291"/>
      <c r="E60" s="291"/>
      <c r="F60" s="291"/>
      <c r="G60" s="291"/>
      <c r="H60" s="291"/>
      <c r="I60" s="291"/>
      <c r="J60" s="291"/>
    </row>
    <row r="61" spans="1:10" s="116" customFormat="1" ht="18">
      <c r="A61" s="291"/>
      <c r="B61" s="292"/>
      <c r="C61" s="291"/>
      <c r="D61" s="291"/>
      <c r="E61" s="291"/>
      <c r="F61" s="291"/>
      <c r="G61" s="291"/>
      <c r="H61" s="291"/>
      <c r="I61" s="291"/>
      <c r="J61" s="291"/>
    </row>
    <row r="62" spans="1:10" s="116" customFormat="1" ht="18">
      <c r="A62" s="291"/>
      <c r="B62" s="292"/>
      <c r="C62" s="291"/>
      <c r="D62" s="291"/>
      <c r="E62" s="291"/>
      <c r="F62" s="291"/>
      <c r="G62" s="291"/>
      <c r="H62" s="291"/>
      <c r="I62" s="291"/>
      <c r="J62" s="291"/>
    </row>
    <row r="63" spans="1:10" s="116" customFormat="1" ht="18">
      <c r="A63" s="291"/>
      <c r="B63" s="292"/>
      <c r="C63" s="291"/>
      <c r="D63" s="291"/>
      <c r="E63" s="291"/>
      <c r="F63" s="291"/>
      <c r="G63" s="291"/>
      <c r="H63" s="291"/>
      <c r="I63" s="291"/>
      <c r="J63" s="291"/>
    </row>
    <row r="64" spans="1:10" s="116" customFormat="1" ht="18">
      <c r="A64" s="291"/>
      <c r="B64" s="292"/>
      <c r="C64" s="291"/>
      <c r="D64" s="291"/>
      <c r="E64" s="291"/>
      <c r="F64" s="291"/>
      <c r="G64" s="291"/>
      <c r="H64" s="291"/>
      <c r="I64" s="291"/>
      <c r="J64" s="291"/>
    </row>
    <row r="65" spans="1:10" s="116" customFormat="1" ht="18">
      <c r="A65" s="291"/>
      <c r="B65" s="292"/>
      <c r="C65" s="291"/>
      <c r="D65" s="291"/>
      <c r="E65" s="291"/>
      <c r="F65" s="291"/>
      <c r="G65" s="291"/>
      <c r="H65" s="291"/>
      <c r="I65" s="291"/>
      <c r="J65" s="291"/>
    </row>
    <row r="66" spans="1:10" s="116" customFormat="1" ht="18">
      <c r="A66" s="291"/>
      <c r="B66" s="292"/>
      <c r="C66" s="291"/>
      <c r="D66" s="291"/>
      <c r="E66" s="291"/>
      <c r="F66" s="291"/>
      <c r="G66" s="291"/>
      <c r="H66" s="291"/>
      <c r="I66" s="291"/>
      <c r="J66" s="291"/>
    </row>
    <row r="67" spans="1:10" s="116" customFormat="1" ht="18">
      <c r="A67" s="291"/>
      <c r="B67" s="292"/>
      <c r="C67" s="291"/>
      <c r="D67" s="291"/>
      <c r="E67" s="291"/>
      <c r="F67" s="291"/>
      <c r="G67" s="291"/>
      <c r="H67" s="291"/>
      <c r="I67" s="291"/>
      <c r="J67" s="291"/>
    </row>
    <row r="68" spans="1:10" s="116" customFormat="1" ht="18">
      <c r="A68" s="291"/>
      <c r="B68" s="292"/>
      <c r="C68" s="291"/>
      <c r="D68" s="291"/>
      <c r="E68" s="291"/>
      <c r="F68" s="291"/>
      <c r="G68" s="291"/>
      <c r="H68" s="291"/>
      <c r="I68" s="291"/>
      <c r="J68" s="291"/>
    </row>
    <row r="69" spans="1:10" s="116" customFormat="1" ht="18">
      <c r="A69" s="291"/>
      <c r="B69" s="292"/>
      <c r="C69" s="291"/>
      <c r="D69" s="291"/>
      <c r="E69" s="291"/>
      <c r="F69" s="291"/>
      <c r="G69" s="291"/>
      <c r="H69" s="291"/>
      <c r="I69" s="291"/>
      <c r="J69" s="291"/>
    </row>
    <row r="70" spans="1:10" s="116" customFormat="1" ht="18">
      <c r="A70" s="291"/>
      <c r="B70" s="292"/>
      <c r="C70" s="291"/>
      <c r="D70" s="291"/>
      <c r="E70" s="291"/>
      <c r="F70" s="291"/>
      <c r="G70" s="291"/>
      <c r="H70" s="291"/>
      <c r="I70" s="291"/>
      <c r="J70" s="291"/>
    </row>
    <row r="71" spans="1:10" s="116" customFormat="1" ht="18">
      <c r="A71" s="291"/>
      <c r="B71" s="292"/>
      <c r="C71" s="291"/>
      <c r="D71" s="291"/>
      <c r="E71" s="291"/>
      <c r="F71" s="291"/>
      <c r="G71" s="291"/>
      <c r="H71" s="291"/>
      <c r="I71" s="291"/>
      <c r="J71" s="291"/>
    </row>
    <row r="72" spans="1:10" s="116" customFormat="1" ht="18">
      <c r="A72" s="291"/>
      <c r="B72" s="292"/>
      <c r="C72" s="291"/>
      <c r="D72" s="291"/>
      <c r="E72" s="291"/>
      <c r="F72" s="291"/>
      <c r="G72" s="291"/>
      <c r="H72" s="291"/>
      <c r="I72" s="291"/>
      <c r="J72" s="291"/>
    </row>
    <row r="73" spans="1:10" s="116" customFormat="1" ht="18">
      <c r="A73" s="291"/>
      <c r="B73" s="292"/>
      <c r="C73" s="291"/>
      <c r="D73" s="291"/>
      <c r="E73" s="291"/>
      <c r="F73" s="291"/>
      <c r="G73" s="291"/>
      <c r="H73" s="291"/>
      <c r="I73" s="291"/>
      <c r="J73" s="291"/>
    </row>
    <row r="74" spans="1:10" s="116" customFormat="1" ht="18">
      <c r="A74" s="291"/>
      <c r="B74" s="292"/>
      <c r="C74" s="291"/>
      <c r="D74" s="291"/>
      <c r="E74" s="291"/>
      <c r="F74" s="291"/>
      <c r="G74" s="291"/>
      <c r="H74" s="291"/>
      <c r="I74" s="291"/>
      <c r="J74" s="291"/>
    </row>
    <row r="75" spans="1:10" s="116" customFormat="1" ht="18">
      <c r="A75" s="291"/>
      <c r="B75" s="292"/>
      <c r="C75" s="291"/>
      <c r="D75" s="291"/>
      <c r="E75" s="291"/>
      <c r="F75" s="291"/>
      <c r="G75" s="291"/>
      <c r="H75" s="291"/>
      <c r="I75" s="291"/>
      <c r="J75" s="291"/>
    </row>
    <row r="76" spans="1:10" s="116" customFormat="1" ht="18">
      <c r="A76" s="291"/>
      <c r="B76" s="292"/>
      <c r="C76" s="291"/>
      <c r="D76" s="291"/>
      <c r="E76" s="291"/>
      <c r="F76" s="291"/>
      <c r="G76" s="291"/>
      <c r="H76" s="291"/>
      <c r="I76" s="291"/>
      <c r="J76" s="291"/>
    </row>
    <row r="77" spans="1:10" s="116" customFormat="1" ht="18">
      <c r="A77" s="291"/>
      <c r="B77" s="292"/>
      <c r="C77" s="291"/>
      <c r="D77" s="291"/>
      <c r="E77" s="291"/>
      <c r="F77" s="291"/>
      <c r="G77" s="291"/>
      <c r="H77" s="291"/>
      <c r="I77" s="291"/>
      <c r="J77" s="291"/>
    </row>
    <row r="78" spans="1:10" s="116" customFormat="1" ht="18">
      <c r="A78" s="291"/>
      <c r="B78" s="292"/>
      <c r="C78" s="291"/>
      <c r="D78" s="291"/>
      <c r="E78" s="291"/>
      <c r="F78" s="291"/>
      <c r="G78" s="291"/>
      <c r="H78" s="291"/>
      <c r="I78" s="291"/>
      <c r="J78" s="291"/>
    </row>
    <row r="79" spans="1:10" s="116" customFormat="1" ht="18">
      <c r="A79" s="291"/>
      <c r="B79" s="292"/>
      <c r="C79" s="291"/>
      <c r="D79" s="291"/>
      <c r="E79" s="291"/>
      <c r="F79" s="291"/>
      <c r="G79" s="291"/>
      <c r="H79" s="291"/>
      <c r="I79" s="291"/>
      <c r="J79" s="291"/>
    </row>
    <row r="80" spans="1:10" s="116" customFormat="1" ht="18">
      <c r="A80" s="291"/>
      <c r="B80" s="292"/>
      <c r="C80" s="291"/>
      <c r="D80" s="291"/>
      <c r="E80" s="291"/>
      <c r="F80" s="291"/>
      <c r="G80" s="291"/>
      <c r="H80" s="291"/>
      <c r="I80" s="291"/>
      <c r="J80" s="291"/>
    </row>
    <row r="81" spans="1:10" s="116" customFormat="1" ht="18">
      <c r="A81" s="291"/>
      <c r="B81" s="292"/>
      <c r="C81" s="291"/>
      <c r="D81" s="291"/>
      <c r="E81" s="291"/>
      <c r="F81" s="291"/>
      <c r="G81" s="291"/>
      <c r="H81" s="291"/>
      <c r="I81" s="291"/>
      <c r="J81" s="291"/>
    </row>
    <row r="82" spans="1:10" s="116" customFormat="1" ht="18">
      <c r="A82" s="291"/>
      <c r="B82" s="292"/>
      <c r="C82" s="291"/>
      <c r="D82" s="291"/>
      <c r="E82" s="291"/>
      <c r="F82" s="291"/>
      <c r="G82" s="291"/>
      <c r="H82" s="291"/>
      <c r="I82" s="291"/>
      <c r="J82" s="291"/>
    </row>
    <row r="83" spans="1:10" s="116" customFormat="1" ht="18">
      <c r="A83" s="291"/>
      <c r="B83" s="292"/>
      <c r="C83" s="291"/>
      <c r="D83" s="291"/>
      <c r="E83" s="291"/>
      <c r="F83" s="291"/>
      <c r="G83" s="291"/>
      <c r="H83" s="291"/>
      <c r="I83" s="291"/>
      <c r="J83" s="291"/>
    </row>
    <row r="84" spans="1:10" s="116" customFormat="1" ht="18">
      <c r="A84" s="291"/>
      <c r="B84" s="292"/>
      <c r="C84" s="291"/>
      <c r="D84" s="291"/>
      <c r="E84" s="291"/>
      <c r="F84" s="291"/>
      <c r="G84" s="291"/>
      <c r="H84" s="291"/>
      <c r="I84" s="291"/>
      <c r="J84" s="291"/>
    </row>
    <row r="85" spans="1:10" s="116" customFormat="1" ht="18">
      <c r="A85" s="291"/>
      <c r="B85" s="292"/>
      <c r="C85" s="291"/>
      <c r="D85" s="291"/>
      <c r="E85" s="291"/>
      <c r="F85" s="291"/>
      <c r="G85" s="291"/>
      <c r="H85" s="291"/>
      <c r="I85" s="291"/>
      <c r="J85" s="291"/>
    </row>
    <row r="86" spans="1:10" s="116" customFormat="1" ht="18">
      <c r="A86" s="291"/>
      <c r="B86" s="292"/>
      <c r="C86" s="291"/>
      <c r="D86" s="291"/>
      <c r="E86" s="291"/>
      <c r="F86" s="291"/>
      <c r="G86" s="291"/>
      <c r="H86" s="291"/>
      <c r="I86" s="291"/>
      <c r="J86" s="291"/>
    </row>
    <row r="87" spans="1:10" s="116" customFormat="1" ht="18">
      <c r="A87" s="291"/>
      <c r="B87" s="292"/>
      <c r="C87" s="291"/>
      <c r="D87" s="291"/>
      <c r="E87" s="291"/>
      <c r="F87" s="291"/>
      <c r="G87" s="291"/>
      <c r="H87" s="291"/>
      <c r="I87" s="291"/>
      <c r="J87" s="291"/>
    </row>
    <row r="88" spans="1:10" s="116" customFormat="1" ht="18">
      <c r="A88" s="291"/>
      <c r="B88" s="292"/>
      <c r="C88" s="291"/>
      <c r="D88" s="291"/>
      <c r="E88" s="291"/>
      <c r="F88" s="291"/>
      <c r="G88" s="291"/>
      <c r="H88" s="291"/>
      <c r="I88" s="291"/>
      <c r="J88" s="291"/>
    </row>
    <row r="89" spans="1:10" s="116" customFormat="1" ht="18">
      <c r="A89" s="291"/>
      <c r="B89" s="292"/>
      <c r="C89" s="291"/>
      <c r="D89" s="291"/>
      <c r="E89" s="291"/>
      <c r="F89" s="291"/>
      <c r="G89" s="291"/>
      <c r="H89" s="291"/>
      <c r="I89" s="291"/>
      <c r="J89" s="291"/>
    </row>
    <row r="90" spans="1:10" s="116" customFormat="1" ht="18">
      <c r="A90" s="291"/>
      <c r="B90" s="292"/>
      <c r="C90" s="291"/>
      <c r="D90" s="291"/>
      <c r="E90" s="291"/>
      <c r="F90" s="291"/>
      <c r="G90" s="291"/>
      <c r="H90" s="291"/>
      <c r="I90" s="291"/>
      <c r="J90" s="291"/>
    </row>
    <row r="91" spans="1:10" s="116" customFormat="1" ht="18">
      <c r="A91" s="291"/>
      <c r="B91" s="292"/>
      <c r="C91" s="291"/>
      <c r="D91" s="291"/>
      <c r="E91" s="291"/>
      <c r="F91" s="291"/>
      <c r="G91" s="291"/>
      <c r="H91" s="291"/>
      <c r="I91" s="291"/>
      <c r="J91" s="291"/>
    </row>
    <row r="92" spans="1:10" s="116" customFormat="1" ht="18">
      <c r="A92" s="291"/>
      <c r="B92" s="292"/>
      <c r="C92" s="291"/>
      <c r="D92" s="291"/>
      <c r="E92" s="291"/>
      <c r="F92" s="291"/>
      <c r="G92" s="291"/>
      <c r="H92" s="291"/>
      <c r="I92" s="291"/>
      <c r="J92" s="291"/>
    </row>
    <row r="93" spans="1:10" s="116" customFormat="1" ht="18">
      <c r="A93" s="291"/>
      <c r="B93" s="292"/>
      <c r="C93" s="291"/>
      <c r="D93" s="291"/>
      <c r="E93" s="291"/>
      <c r="F93" s="291"/>
      <c r="G93" s="291"/>
      <c r="H93" s="291"/>
      <c r="I93" s="291"/>
      <c r="J93" s="291"/>
    </row>
    <row r="94" spans="1:10" s="116" customFormat="1" ht="18">
      <c r="A94" s="291"/>
      <c r="B94" s="292"/>
      <c r="C94" s="291"/>
      <c r="D94" s="291"/>
      <c r="E94" s="291"/>
      <c r="F94" s="291"/>
      <c r="G94" s="291"/>
      <c r="H94" s="291"/>
      <c r="I94" s="291"/>
      <c r="J94" s="291"/>
    </row>
    <row r="95" spans="1:10" s="116" customFormat="1" ht="18">
      <c r="A95" s="291"/>
      <c r="B95" s="292"/>
      <c r="C95" s="291"/>
      <c r="D95" s="291"/>
      <c r="E95" s="291"/>
      <c r="F95" s="291"/>
      <c r="G95" s="291"/>
      <c r="H95" s="291"/>
      <c r="I95" s="291"/>
      <c r="J95" s="291"/>
    </row>
    <row r="96" spans="1:10" s="116" customFormat="1" ht="18">
      <c r="A96" s="291"/>
      <c r="B96" s="292"/>
      <c r="C96" s="291"/>
      <c r="D96" s="291"/>
      <c r="E96" s="291"/>
      <c r="F96" s="291"/>
      <c r="G96" s="291"/>
      <c r="H96" s="291"/>
      <c r="I96" s="291"/>
      <c r="J96" s="291"/>
    </row>
    <row r="97" spans="1:10" s="116" customFormat="1" ht="18">
      <c r="A97" s="291"/>
      <c r="B97" s="292"/>
      <c r="C97" s="291"/>
      <c r="D97" s="291"/>
      <c r="E97" s="291"/>
      <c r="F97" s="291"/>
      <c r="G97" s="291"/>
      <c r="H97" s="291"/>
      <c r="I97" s="291"/>
      <c r="J97" s="291"/>
    </row>
    <row r="98" spans="1:10" s="116" customFormat="1" ht="18">
      <c r="A98" s="291"/>
      <c r="B98" s="292"/>
      <c r="C98" s="291"/>
      <c r="D98" s="291"/>
      <c r="E98" s="291"/>
      <c r="F98" s="291"/>
      <c r="G98" s="291"/>
      <c r="H98" s="291"/>
      <c r="I98" s="291"/>
      <c r="J98" s="291"/>
    </row>
    <row r="99" spans="1:10" s="116" customFormat="1" ht="18">
      <c r="A99" s="291"/>
      <c r="B99" s="292"/>
      <c r="C99" s="291"/>
      <c r="D99" s="291"/>
      <c r="E99" s="291"/>
      <c r="F99" s="291"/>
      <c r="G99" s="291"/>
      <c r="H99" s="291"/>
      <c r="I99" s="291"/>
      <c r="J99" s="291"/>
    </row>
    <row r="100" spans="1:10" s="116" customFormat="1" ht="18">
      <c r="A100" s="291"/>
      <c r="B100" s="292"/>
      <c r="C100" s="291"/>
      <c r="D100" s="291"/>
      <c r="E100" s="291"/>
      <c r="F100" s="291"/>
      <c r="G100" s="291"/>
      <c r="H100" s="291"/>
      <c r="I100" s="291"/>
      <c r="J100" s="291"/>
    </row>
    <row r="101" spans="1:10" s="116" customFormat="1" ht="18">
      <c r="A101" s="291"/>
      <c r="B101" s="292"/>
      <c r="C101" s="291"/>
      <c r="D101" s="291"/>
      <c r="E101" s="291"/>
      <c r="F101" s="291"/>
      <c r="G101" s="291"/>
      <c r="H101" s="291"/>
      <c r="I101" s="291"/>
      <c r="J101" s="291"/>
    </row>
    <row r="102" spans="1:10" s="116" customFormat="1" ht="18">
      <c r="A102" s="291"/>
      <c r="B102" s="292"/>
      <c r="C102" s="291"/>
      <c r="D102" s="291"/>
      <c r="E102" s="291"/>
      <c r="F102" s="291"/>
      <c r="G102" s="291"/>
      <c r="H102" s="291"/>
      <c r="I102" s="291"/>
      <c r="J102" s="291"/>
    </row>
    <row r="103" spans="1:10" s="116" customFormat="1" ht="18">
      <c r="A103" s="291"/>
      <c r="B103" s="292"/>
      <c r="C103" s="291"/>
      <c r="D103" s="291"/>
      <c r="E103" s="291"/>
      <c r="F103" s="291"/>
      <c r="G103" s="291"/>
      <c r="H103" s="291"/>
      <c r="I103" s="291"/>
      <c r="J103" s="291"/>
    </row>
    <row r="104" spans="1:10" s="116" customFormat="1" ht="18">
      <c r="A104" s="291"/>
      <c r="B104" s="292"/>
      <c r="C104" s="291"/>
      <c r="D104" s="291"/>
      <c r="E104" s="291"/>
      <c r="F104" s="291"/>
      <c r="G104" s="291"/>
      <c r="H104" s="291"/>
      <c r="I104" s="291"/>
      <c r="J104" s="291"/>
    </row>
    <row r="105" spans="1:10" s="116" customFormat="1" ht="18">
      <c r="A105" s="291"/>
      <c r="B105" s="292"/>
      <c r="C105" s="291"/>
      <c r="D105" s="291"/>
      <c r="E105" s="291"/>
      <c r="F105" s="291"/>
      <c r="G105" s="291"/>
      <c r="H105" s="291"/>
      <c r="I105" s="291"/>
      <c r="J105" s="291"/>
    </row>
    <row r="106" spans="1:10" s="116" customFormat="1" ht="18">
      <c r="A106" s="291"/>
      <c r="B106" s="292"/>
      <c r="C106" s="291"/>
      <c r="D106" s="291"/>
      <c r="E106" s="291"/>
      <c r="F106" s="291"/>
      <c r="G106" s="291"/>
      <c r="H106" s="291"/>
      <c r="I106" s="291"/>
      <c r="J106" s="291"/>
    </row>
    <row r="107" spans="1:10" s="116" customFormat="1" ht="18">
      <c r="A107" s="291"/>
      <c r="B107" s="292"/>
      <c r="C107" s="291"/>
      <c r="D107" s="291"/>
      <c r="E107" s="291"/>
      <c r="F107" s="291"/>
      <c r="G107" s="291"/>
      <c r="H107" s="291"/>
      <c r="I107" s="291"/>
      <c r="J107" s="291"/>
    </row>
    <row r="108" spans="1:10" s="116" customFormat="1" ht="18">
      <c r="A108" s="291"/>
      <c r="B108" s="292"/>
      <c r="C108" s="291"/>
      <c r="D108" s="291"/>
      <c r="E108" s="291"/>
      <c r="F108" s="291"/>
      <c r="G108" s="291"/>
      <c r="H108" s="291"/>
      <c r="I108" s="291"/>
      <c r="J108" s="291"/>
    </row>
    <row r="109" spans="1:10" s="116" customFormat="1" ht="18">
      <c r="A109" s="291"/>
      <c r="B109" s="292"/>
      <c r="C109" s="291"/>
      <c r="D109" s="291"/>
      <c r="E109" s="291"/>
      <c r="F109" s="291"/>
      <c r="G109" s="291"/>
      <c r="H109" s="291"/>
      <c r="I109" s="291"/>
      <c r="J109" s="291"/>
    </row>
    <row r="110" spans="1:10" s="116" customFormat="1" ht="18">
      <c r="A110" s="291"/>
      <c r="B110" s="292"/>
      <c r="C110" s="291"/>
      <c r="D110" s="291"/>
      <c r="E110" s="291"/>
      <c r="F110" s="291"/>
      <c r="G110" s="291"/>
      <c r="H110" s="291"/>
      <c r="I110" s="291"/>
      <c r="J110" s="291"/>
    </row>
    <row r="111" spans="1:10" s="116" customFormat="1" ht="18">
      <c r="A111" s="291"/>
      <c r="B111" s="292"/>
      <c r="C111" s="291"/>
      <c r="D111" s="291"/>
      <c r="E111" s="291"/>
      <c r="F111" s="291"/>
      <c r="G111" s="291"/>
      <c r="H111" s="291"/>
      <c r="I111" s="291"/>
      <c r="J111" s="291"/>
    </row>
    <row r="112" spans="1:10" s="116" customFormat="1" ht="18">
      <c r="A112" s="291"/>
      <c r="B112" s="292"/>
      <c r="C112" s="291"/>
      <c r="D112" s="291"/>
      <c r="E112" s="291"/>
      <c r="F112" s="291"/>
      <c r="G112" s="291"/>
      <c r="H112" s="291"/>
      <c r="I112" s="291"/>
      <c r="J112" s="291"/>
    </row>
    <row r="113" spans="1:10" s="116" customFormat="1" ht="18">
      <c r="A113" s="291"/>
      <c r="B113" s="292"/>
      <c r="C113" s="291"/>
      <c r="D113" s="291"/>
      <c r="E113" s="291"/>
      <c r="F113" s="291"/>
      <c r="G113" s="291"/>
      <c r="H113" s="291"/>
      <c r="I113" s="291"/>
      <c r="J113" s="291"/>
    </row>
  </sheetData>
  <sheetProtection formatCells="0" insertHyperlinks="0"/>
  <mergeCells count="12">
    <mergeCell ref="A3:D3"/>
    <mergeCell ref="G3:I3"/>
    <mergeCell ref="K3:L3"/>
    <mergeCell ref="H4:I4"/>
    <mergeCell ref="E5:F5"/>
    <mergeCell ref="G5:H5"/>
    <mergeCell ref="A5:A6"/>
    <mergeCell ref="B5:B6"/>
    <mergeCell ref="C5:C6"/>
    <mergeCell ref="D5:D6"/>
    <mergeCell ref="I5:I6"/>
    <mergeCell ref="J5:J6"/>
  </mergeCells>
  <printOptions horizontalCentered="1"/>
  <pageMargins left="0.2362204724409449" right="0.2362204724409449" top="0.5905511811023623" bottom="0.3937007874015748" header="0.7086614173228347" footer="0.15748031496062992"/>
  <pageSetup horizontalDpi="600" verticalDpi="600" orientation="landscape" paperSize="9"/>
  <headerFooter alignWithMargins="0">
    <oddFooter>&amp;C&amp;10&amp;F&amp;R&amp;11แผ่นที่ 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X38"/>
  <sheetViews>
    <sheetView showGridLines="0" tabSelected="1" view="pageBreakPreview" zoomScaleSheetLayoutView="100" workbookViewId="0" topLeftCell="A16">
      <selection activeCell="C25" sqref="C25:U25"/>
    </sheetView>
  </sheetViews>
  <sheetFormatPr defaultColWidth="0" defaultRowHeight="21.75" zeroHeight="1"/>
  <cols>
    <col min="1" max="1" width="6.140625" style="178" customWidth="1"/>
    <col min="2" max="4" width="4.7109375" style="178" customWidth="1"/>
    <col min="5" max="5" width="6.28125" style="178" customWidth="1"/>
    <col min="6" max="7" width="4.7109375" style="178" customWidth="1"/>
    <col min="8" max="8" width="1.7109375" style="178" customWidth="1"/>
    <col min="9" max="9" width="4.8515625" style="178" customWidth="1"/>
    <col min="10" max="10" width="3.8515625" style="178" customWidth="1"/>
    <col min="11" max="13" width="4.7109375" style="178" customWidth="1"/>
    <col min="14" max="14" width="9.421875" style="178" customWidth="1"/>
    <col min="15" max="15" width="9.57421875" style="178" customWidth="1"/>
    <col min="16" max="16" width="0.71875" style="178" hidden="1" customWidth="1"/>
    <col min="17" max="17" width="1.28515625" style="178" customWidth="1"/>
    <col min="18" max="22" width="4.7109375" style="178" customWidth="1"/>
    <col min="23" max="23" width="1.57421875" style="178" customWidth="1"/>
    <col min="24" max="16384" width="0" style="178" hidden="1" customWidth="1"/>
  </cols>
  <sheetData>
    <row r="1" spans="20:22" ht="23.25">
      <c r="T1" s="254" t="s">
        <v>18</v>
      </c>
      <c r="V1" s="255"/>
    </row>
    <row r="2" spans="1:22" ht="21.75" customHeight="1">
      <c r="A2" s="179" t="s">
        <v>19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</row>
    <row r="3" spans="1:22" ht="21.75" customHeight="1">
      <c r="A3" s="180" t="s">
        <v>159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</row>
    <row r="4" spans="1:22" ht="21.75" customHeight="1">
      <c r="A4" s="181" t="s">
        <v>21</v>
      </c>
      <c r="B4" s="182" t="s">
        <v>22</v>
      </c>
      <c r="C4" s="182"/>
      <c r="D4" s="182"/>
      <c r="E4" s="183" t="s">
        <v>188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</row>
    <row r="5" spans="1:22" ht="21.75" customHeight="1">
      <c r="A5" s="184" t="s">
        <v>21</v>
      </c>
      <c r="B5" s="185" t="s">
        <v>24</v>
      </c>
      <c r="C5" s="185"/>
      <c r="D5" s="185"/>
      <c r="E5" s="186" t="str">
        <f>'ปร.5 อาคาร'!E5:V5</f>
        <v>สาขาวิชาสัตวศาสตร์ คณะเกษตรศาสตร์และทรัพยากรธรรมชาติ มหาวิทยาลัยเทคโนโลยีราชมงคลตะวันออก </v>
      </c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</row>
    <row r="6" spans="1:22" ht="21.75" customHeight="1">
      <c r="A6" s="184" t="s">
        <v>21</v>
      </c>
      <c r="B6" s="185" t="s">
        <v>2</v>
      </c>
      <c r="C6" s="185"/>
      <c r="D6" s="185"/>
      <c r="E6" s="187" t="str">
        <f>'ปร.5 อาคาร'!E6:V6</f>
        <v>สาขาวิชาสัตวศาสตร์ มหาวิทยาลัยเทคโนโลยีราชมงคลตะวันออก </v>
      </c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</row>
    <row r="7" spans="1:22" ht="21.75" customHeight="1">
      <c r="A7" s="184" t="s">
        <v>21</v>
      </c>
      <c r="B7" s="185" t="s">
        <v>26</v>
      </c>
      <c r="C7" s="185"/>
      <c r="D7" s="185"/>
      <c r="E7" s="185"/>
      <c r="F7" s="185"/>
      <c r="G7" s="185"/>
      <c r="H7" s="185"/>
      <c r="I7" s="185" t="str">
        <f>'ปร.5 อาคาร'!I7:V7</f>
        <v>ศูนย์สนับสนุนการวิจัยและทดสอบวัสดุวิศวกรรม มทร.ตะวันออก</v>
      </c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</row>
    <row r="8" spans="1:22" ht="21.75" customHeight="1">
      <c r="A8" s="184" t="s">
        <v>21</v>
      </c>
      <c r="B8" s="188" t="s">
        <v>189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 t="s">
        <v>29</v>
      </c>
      <c r="R8" s="188"/>
      <c r="S8" s="188"/>
      <c r="T8" s="188"/>
      <c r="U8" s="188"/>
      <c r="V8" s="188"/>
    </row>
    <row r="9" spans="1:22" ht="21.75" customHeight="1">
      <c r="A9" s="184" t="s">
        <v>21</v>
      </c>
      <c r="B9" s="188" t="s">
        <v>30</v>
      </c>
      <c r="C9" s="188"/>
      <c r="D9" s="188"/>
      <c r="E9" s="188"/>
      <c r="F9" s="188"/>
      <c r="G9" s="188"/>
      <c r="H9" s="188"/>
      <c r="I9" s="188"/>
      <c r="J9" s="223"/>
      <c r="K9" s="223"/>
      <c r="L9" s="224" t="s">
        <v>31</v>
      </c>
      <c r="M9" s="225"/>
      <c r="N9" s="185"/>
      <c r="O9" s="185"/>
      <c r="P9" s="185"/>
      <c r="Q9" s="185"/>
      <c r="R9" s="185"/>
      <c r="S9" s="185"/>
      <c r="T9" s="185"/>
      <c r="U9" s="185"/>
      <c r="V9" s="185"/>
    </row>
    <row r="10" spans="1:22" s="176" customFormat="1" ht="21.75" customHeight="1">
      <c r="A10" s="184" t="s">
        <v>21</v>
      </c>
      <c r="B10" s="189" t="s">
        <v>32</v>
      </c>
      <c r="C10" s="189"/>
      <c r="D10" s="189"/>
      <c r="E10" s="189"/>
      <c r="F10" s="190"/>
      <c r="G10" s="190"/>
      <c r="H10" s="190"/>
      <c r="I10" s="190"/>
      <c r="J10" s="190"/>
      <c r="K10" s="190"/>
      <c r="L10" s="190"/>
      <c r="M10" s="189"/>
      <c r="N10" s="189"/>
      <c r="O10" s="189"/>
      <c r="P10" s="189"/>
      <c r="Q10" s="189"/>
      <c r="R10" s="189"/>
      <c r="S10" s="189"/>
      <c r="T10" s="189"/>
      <c r="U10" s="189"/>
      <c r="V10" s="189"/>
    </row>
    <row r="11" spans="1:22" ht="40.5" customHeight="1">
      <c r="A11" s="191" t="s">
        <v>8</v>
      </c>
      <c r="B11" s="191" t="s">
        <v>9</v>
      </c>
      <c r="C11" s="191"/>
      <c r="D11" s="191"/>
      <c r="E11" s="191"/>
      <c r="F11" s="191"/>
      <c r="G11" s="191"/>
      <c r="H11" s="191"/>
      <c r="I11" s="191"/>
      <c r="J11" s="191"/>
      <c r="K11" s="226" t="s">
        <v>33</v>
      </c>
      <c r="L11" s="191"/>
      <c r="M11" s="191"/>
      <c r="N11" s="191"/>
      <c r="O11" s="227" t="s">
        <v>161</v>
      </c>
      <c r="P11" s="228"/>
      <c r="Q11" s="256"/>
      <c r="R11" s="257" t="s">
        <v>35</v>
      </c>
      <c r="S11" s="258"/>
      <c r="T11" s="258"/>
      <c r="U11" s="191" t="s">
        <v>11</v>
      </c>
      <c r="V11" s="191"/>
    </row>
    <row r="12" spans="1:22" ht="21.75" customHeight="1">
      <c r="A12" s="192">
        <v>1</v>
      </c>
      <c r="B12" s="193" t="s">
        <v>190</v>
      </c>
      <c r="C12" s="193"/>
      <c r="D12" s="193"/>
      <c r="E12" s="193"/>
      <c r="F12" s="193"/>
      <c r="G12" s="193"/>
      <c r="H12" s="193"/>
      <c r="I12" s="193"/>
      <c r="J12" s="193"/>
      <c r="K12" s="229"/>
      <c r="L12" s="229"/>
      <c r="M12" s="229"/>
      <c r="N12" s="229"/>
      <c r="O12" s="230"/>
      <c r="P12" s="230"/>
      <c r="Q12" s="230"/>
      <c r="R12" s="259"/>
      <c r="S12" s="260"/>
      <c r="T12" s="261"/>
      <c r="U12" s="262"/>
      <c r="V12" s="262"/>
    </row>
    <row r="13" spans="1:22" ht="21.75" customHeight="1">
      <c r="A13" s="194"/>
      <c r="B13" s="195"/>
      <c r="C13" s="196"/>
      <c r="D13" s="196"/>
      <c r="E13" s="196"/>
      <c r="F13" s="196"/>
      <c r="G13" s="196"/>
      <c r="H13" s="196"/>
      <c r="I13" s="196"/>
      <c r="J13" s="231"/>
      <c r="K13" s="232"/>
      <c r="L13" s="232"/>
      <c r="M13" s="232"/>
      <c r="N13" s="232"/>
      <c r="O13" s="233"/>
      <c r="P13" s="233"/>
      <c r="Q13" s="233"/>
      <c r="R13" s="263"/>
      <c r="S13" s="264"/>
      <c r="T13" s="265"/>
      <c r="U13" s="266"/>
      <c r="V13" s="266"/>
    </row>
    <row r="14" spans="1:22" ht="21.75" customHeight="1">
      <c r="A14" s="194"/>
      <c r="B14" s="197"/>
      <c r="C14" s="197"/>
      <c r="D14" s="197"/>
      <c r="E14" s="197"/>
      <c r="F14" s="197"/>
      <c r="G14" s="197"/>
      <c r="H14" s="198"/>
      <c r="I14" s="234"/>
      <c r="J14" s="235"/>
      <c r="K14" s="232"/>
      <c r="L14" s="232"/>
      <c r="M14" s="232"/>
      <c r="N14" s="232"/>
      <c r="O14" s="233"/>
      <c r="P14" s="233"/>
      <c r="Q14" s="233"/>
      <c r="R14" s="263"/>
      <c r="S14" s="264"/>
      <c r="T14" s="265"/>
      <c r="U14" s="266"/>
      <c r="V14" s="266"/>
    </row>
    <row r="15" spans="1:22" ht="21.75" customHeight="1">
      <c r="A15" s="194"/>
      <c r="B15" s="199"/>
      <c r="C15" s="200"/>
      <c r="D15" s="200"/>
      <c r="E15" s="200"/>
      <c r="F15" s="200"/>
      <c r="G15" s="200"/>
      <c r="H15" s="200"/>
      <c r="I15" s="200"/>
      <c r="J15" s="236"/>
      <c r="K15" s="237"/>
      <c r="L15" s="238"/>
      <c r="M15" s="238"/>
      <c r="N15" s="239"/>
      <c r="O15" s="240"/>
      <c r="P15" s="241"/>
      <c r="Q15" s="267"/>
      <c r="R15" s="268"/>
      <c r="S15" s="269"/>
      <c r="T15" s="270"/>
      <c r="U15" s="271"/>
      <c r="V15" s="272"/>
    </row>
    <row r="16" spans="1:22" ht="21.75" customHeight="1">
      <c r="A16" s="201"/>
      <c r="B16" s="202"/>
      <c r="C16" s="202"/>
      <c r="D16" s="202"/>
      <c r="E16" s="202"/>
      <c r="F16" s="202"/>
      <c r="G16" s="202"/>
      <c r="H16" s="203"/>
      <c r="I16" s="242"/>
      <c r="J16" s="243"/>
      <c r="K16" s="232"/>
      <c r="L16" s="232"/>
      <c r="M16" s="232"/>
      <c r="N16" s="232"/>
      <c r="O16" s="233"/>
      <c r="P16" s="233"/>
      <c r="Q16" s="233"/>
      <c r="R16" s="263"/>
      <c r="S16" s="264"/>
      <c r="T16" s="265"/>
      <c r="U16" s="266"/>
      <c r="V16" s="266"/>
    </row>
    <row r="17" spans="1:22" ht="21.75" customHeight="1">
      <c r="A17" s="201"/>
      <c r="B17" s="202"/>
      <c r="C17" s="202"/>
      <c r="D17" s="202"/>
      <c r="E17" s="202"/>
      <c r="F17" s="202"/>
      <c r="G17" s="202"/>
      <c r="H17" s="203"/>
      <c r="I17" s="242"/>
      <c r="J17" s="243"/>
      <c r="K17" s="232"/>
      <c r="L17" s="232"/>
      <c r="M17" s="232"/>
      <c r="N17" s="232"/>
      <c r="O17" s="233"/>
      <c r="P17" s="233"/>
      <c r="Q17" s="233"/>
      <c r="R17" s="263"/>
      <c r="S17" s="264"/>
      <c r="T17" s="265"/>
      <c r="U17" s="266"/>
      <c r="V17" s="266"/>
    </row>
    <row r="18" spans="1:22" ht="21.75" customHeight="1">
      <c r="A18" s="204"/>
      <c r="B18" s="205"/>
      <c r="C18" s="205"/>
      <c r="D18" s="205"/>
      <c r="E18" s="205"/>
      <c r="F18" s="205"/>
      <c r="G18" s="205"/>
      <c r="H18" s="206"/>
      <c r="I18" s="244"/>
      <c r="J18" s="245"/>
      <c r="K18" s="246"/>
      <c r="L18" s="246"/>
      <c r="M18" s="246"/>
      <c r="N18" s="246"/>
      <c r="O18" s="247"/>
      <c r="P18" s="247"/>
      <c r="Q18" s="247"/>
      <c r="R18" s="273"/>
      <c r="S18" s="274"/>
      <c r="T18" s="275"/>
      <c r="U18" s="276"/>
      <c r="V18" s="276"/>
    </row>
    <row r="19" spans="1:22" ht="21.75" customHeight="1">
      <c r="A19" s="207" t="s">
        <v>12</v>
      </c>
      <c r="B19" s="208" t="s">
        <v>163</v>
      </c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77"/>
      <c r="R19" s="278"/>
      <c r="S19" s="279"/>
      <c r="T19" s="280"/>
      <c r="U19" s="281"/>
      <c r="V19" s="282"/>
    </row>
    <row r="20" spans="1:22" ht="21.75" customHeight="1">
      <c r="A20" s="204"/>
      <c r="B20" s="210" t="s">
        <v>43</v>
      </c>
      <c r="C20" s="211"/>
      <c r="D20" s="211"/>
      <c r="E20" s="211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83"/>
      <c r="R20" s="284"/>
      <c r="S20" s="285"/>
      <c r="T20" s="286"/>
      <c r="U20" s="287"/>
      <c r="V20" s="288"/>
    </row>
    <row r="21" spans="1:22" ht="21.75" customHeight="1">
      <c r="A21" s="181" t="s">
        <v>21</v>
      </c>
      <c r="B21" s="213" t="s">
        <v>44</v>
      </c>
      <c r="C21" s="213"/>
      <c r="D21" s="213"/>
      <c r="E21" s="213"/>
      <c r="F21" s="213"/>
      <c r="G21" s="214"/>
      <c r="H21" s="214"/>
      <c r="I21" s="214"/>
      <c r="J21" s="248" t="s">
        <v>45</v>
      </c>
      <c r="K21" s="248"/>
      <c r="L21" s="248"/>
      <c r="M21" s="249"/>
      <c r="N21" s="249"/>
      <c r="O21" s="249"/>
      <c r="P21" s="249"/>
      <c r="Q21" s="249"/>
      <c r="R21" s="249"/>
      <c r="S21" s="249"/>
      <c r="T21" s="249"/>
      <c r="U21" s="249"/>
      <c r="V21" s="249"/>
    </row>
    <row r="22" spans="1:22" ht="21.75" customHeight="1">
      <c r="A22" s="215" t="s">
        <v>21</v>
      </c>
      <c r="B22" s="216" t="s">
        <v>46</v>
      </c>
      <c r="C22" s="216"/>
      <c r="D22" s="216"/>
      <c r="E22" s="216"/>
      <c r="F22" s="216"/>
      <c r="G22" s="217"/>
      <c r="H22" s="217"/>
      <c r="I22" s="217"/>
      <c r="J22" s="189" t="s">
        <v>47</v>
      </c>
      <c r="K22" s="189"/>
      <c r="L22" s="189"/>
      <c r="M22" s="250"/>
      <c r="N22" s="250"/>
      <c r="O22" s="250"/>
      <c r="P22" s="250"/>
      <c r="Q22" s="250"/>
      <c r="R22" s="250"/>
      <c r="S22" s="250"/>
      <c r="T22" s="250"/>
      <c r="U22" s="250"/>
      <c r="V22" s="250"/>
    </row>
    <row r="23" spans="1:24" ht="21.75" customHeight="1">
      <c r="A23" s="218"/>
      <c r="B23" s="219"/>
      <c r="C23" s="219"/>
      <c r="D23" s="219"/>
      <c r="E23" s="219"/>
      <c r="F23" s="220"/>
      <c r="G23" s="220"/>
      <c r="H23" s="220"/>
      <c r="I23" s="251"/>
      <c r="J23" s="251"/>
      <c r="K23" s="251"/>
      <c r="L23" s="251"/>
      <c r="M23" s="251"/>
      <c r="N23" s="251"/>
      <c r="O23" s="251"/>
      <c r="P23" s="251"/>
      <c r="Q23" s="251"/>
      <c r="R23" s="220"/>
      <c r="S23" s="220"/>
      <c r="T23" s="220"/>
      <c r="U23" s="220"/>
      <c r="V23" s="220"/>
      <c r="W23" s="220"/>
      <c r="X23" s="177"/>
    </row>
    <row r="24" spans="1:24" s="177" customFormat="1" ht="21.75" customHeight="1">
      <c r="A24" s="220"/>
      <c r="B24" s="220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0"/>
      <c r="W24" s="220"/>
      <c r="X24" s="178"/>
    </row>
    <row r="25" spans="1:23" ht="21.75" customHeight="1">
      <c r="A25" s="220"/>
      <c r="B25" s="220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0"/>
      <c r="W25" s="220"/>
    </row>
    <row r="26" spans="1:23" ht="21.75" customHeight="1">
      <c r="A26" s="220"/>
      <c r="B26" s="220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0"/>
      <c r="W26" s="220"/>
    </row>
    <row r="27" spans="1:23" ht="21.75" customHeight="1">
      <c r="A27" s="220"/>
      <c r="B27" s="220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89"/>
      <c r="W27" s="289"/>
    </row>
    <row r="28" spans="1:23" ht="21.75" customHeight="1">
      <c r="A28" s="220"/>
      <c r="B28" s="220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89"/>
      <c r="W28" s="289"/>
    </row>
    <row r="29" spans="1:23" ht="21.75" customHeight="1">
      <c r="A29" s="220"/>
      <c r="B29" s="220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2"/>
      <c r="W29" s="222"/>
    </row>
    <row r="30" spans="1:21" ht="21.75" customHeight="1">
      <c r="A30" s="220"/>
      <c r="B30" s="220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</row>
    <row r="31" spans="1:23" ht="21.75" customHeight="1">
      <c r="A31" s="222"/>
      <c r="B31" s="222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89"/>
      <c r="W31" s="289"/>
    </row>
    <row r="32" spans="1:23" ht="21.75" customHeight="1">
      <c r="A32" s="222"/>
      <c r="B32" s="222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89"/>
      <c r="W32" s="289"/>
    </row>
    <row r="33" spans="1:23" ht="21.75" customHeight="1">
      <c r="A33" s="222"/>
      <c r="B33" s="222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89"/>
      <c r="W33" s="289"/>
    </row>
    <row r="34" spans="1:23" ht="21.75" customHeight="1">
      <c r="A34" s="220"/>
      <c r="B34" s="220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89"/>
      <c r="W34" s="289"/>
    </row>
    <row r="35" spans="1:23" ht="21.75" customHeight="1">
      <c r="A35" s="220"/>
      <c r="B35" s="220"/>
      <c r="C35" s="221" t="s">
        <v>164</v>
      </c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2"/>
      <c r="W35" s="222"/>
    </row>
    <row r="36" spans="1:24" ht="21.75" customHeight="1">
      <c r="A36" s="220"/>
      <c r="B36" s="220"/>
      <c r="C36" s="220"/>
      <c r="D36" s="222"/>
      <c r="E36" s="222"/>
      <c r="F36" s="222"/>
      <c r="G36" s="222"/>
      <c r="H36" s="222"/>
      <c r="I36" s="252"/>
      <c r="J36" s="252"/>
      <c r="K36" s="252"/>
      <c r="L36" s="252"/>
      <c r="M36" s="252"/>
      <c r="N36" s="252"/>
      <c r="O36" s="252"/>
      <c r="P36" s="252"/>
      <c r="Q36" s="252"/>
      <c r="R36" s="289"/>
      <c r="S36" s="289"/>
      <c r="T36" s="289"/>
      <c r="U36" s="289"/>
      <c r="V36" s="289"/>
      <c r="W36" s="289"/>
      <c r="X36" s="289"/>
    </row>
    <row r="37" spans="1:24" ht="21.75" customHeight="1">
      <c r="A37" s="220"/>
      <c r="B37" s="220"/>
      <c r="C37" s="220"/>
      <c r="D37" s="220"/>
      <c r="E37" s="220"/>
      <c r="F37" s="220"/>
      <c r="G37" s="220"/>
      <c r="H37" s="220"/>
      <c r="I37" s="251"/>
      <c r="J37" s="251"/>
      <c r="K37" s="251"/>
      <c r="L37" s="251"/>
      <c r="M37" s="251"/>
      <c r="N37" s="251"/>
      <c r="O37" s="251"/>
      <c r="P37" s="251"/>
      <c r="Q37" s="251"/>
      <c r="R37" s="290"/>
      <c r="S37" s="290"/>
      <c r="T37" s="290"/>
      <c r="U37" s="290"/>
      <c r="V37" s="290"/>
      <c r="W37" s="290"/>
      <c r="X37" s="290"/>
    </row>
    <row r="38" spans="1:24" ht="18.75">
      <c r="A38" s="176"/>
      <c r="B38" s="176"/>
      <c r="C38" s="176"/>
      <c r="D38" s="176"/>
      <c r="E38" s="176"/>
      <c r="F38" s="220"/>
      <c r="G38" s="220"/>
      <c r="H38" s="220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</row>
    <row r="39" ht="18.75"/>
    <row r="40" ht="18.75"/>
    <row r="41" ht="18.75"/>
    <row r="42" ht="18.75"/>
    <row r="43" ht="18.75"/>
    <row r="44" ht="18.75"/>
    <row r="45" ht="18.75"/>
    <row r="46" ht="18.75"/>
    <row r="47" ht="18.75"/>
    <row r="48" ht="18.75"/>
    <row r="49" ht="18.75"/>
    <row r="50" ht="18.75"/>
    <row r="51" ht="18.75"/>
    <row r="52" ht="18.75"/>
    <row r="53" ht="18.75"/>
    <row r="54" ht="18.75"/>
    <row r="55" ht="18.75"/>
    <row r="56" ht="18.75"/>
    <row r="57" ht="18.75"/>
    <row r="58" ht="18.75"/>
    <row r="59" ht="18.75"/>
    <row r="60" ht="18.75"/>
    <row r="61" ht="18.75"/>
    <row r="62" ht="18.75"/>
    <row r="63" ht="18.75"/>
    <row r="64" ht="18.75"/>
    <row r="65" ht="18.75"/>
    <row r="66" ht="18.75"/>
    <row r="67" ht="18.75"/>
    <row r="68" ht="18.75"/>
    <row r="69" ht="18.75"/>
    <row r="70" ht="18.75"/>
    <row r="71" ht="18.75"/>
    <row r="72" ht="18.75"/>
    <row r="73" ht="18.75"/>
    <row r="74" ht="18.75"/>
    <row r="75" ht="18.75"/>
    <row r="76" ht="18.75"/>
    <row r="77" ht="18.75"/>
    <row r="78" ht="18.75"/>
    <row r="79" ht="18.75"/>
    <row r="80" ht="18.75"/>
    <row r="81" ht="18.75"/>
    <row r="82" ht="18.75"/>
    <row r="83" ht="18.75"/>
    <row r="84" ht="18.75"/>
    <row r="85" ht="18.75"/>
    <row r="86" ht="18.75"/>
    <row r="87" ht="18.75"/>
    <row r="88" ht="18.75"/>
    <row r="89" ht="18.75"/>
    <row r="90" ht="18.75"/>
    <row r="91" ht="18.75"/>
    <row r="92" ht="18.75"/>
    <row r="93" ht="18.75"/>
    <row r="94" ht="18.75"/>
    <row r="95" ht="18.75"/>
    <row r="96" ht="18.75"/>
    <row r="97" ht="18.75"/>
    <row r="98" ht="18.75"/>
    <row r="99" ht="18.75"/>
    <row r="100" ht="18.75"/>
    <row r="101" ht="18.75"/>
    <row r="102" ht="18.75"/>
    <row r="103" ht="18.75"/>
    <row r="104" ht="18.75"/>
    <row r="105" ht="18.75"/>
    <row r="106" ht="18.75"/>
    <row r="107" ht="18.75"/>
    <row r="108" ht="18.75"/>
    <row r="109" ht="18.75"/>
    <row r="110" ht="18.75"/>
    <row r="111" ht="18.75"/>
    <row r="112" ht="18.75"/>
    <row r="113" ht="18.75"/>
    <row r="114" ht="18.75"/>
    <row r="115" ht="18.75"/>
    <row r="116" ht="18.75"/>
    <row r="117" ht="18.75"/>
    <row r="118" ht="18.75"/>
    <row r="119" ht="18.75"/>
    <row r="120" ht="18.75"/>
    <row r="121" ht="18.75"/>
    <row r="122" ht="18.75"/>
    <row r="123" ht="18.75"/>
    <row r="124" ht="18.75"/>
    <row r="125" ht="18.75"/>
    <row r="126" ht="18.75"/>
    <row r="127" ht="18.75"/>
    <row r="128" ht="18.75"/>
    <row r="129" ht="18.75"/>
    <row r="130" ht="18.75"/>
    <row r="131" ht="18.75"/>
    <row r="132" ht="18.75"/>
  </sheetData>
  <sheetProtection/>
  <mergeCells count="100">
    <mergeCell ref="A2:V2"/>
    <mergeCell ref="A3:V3"/>
    <mergeCell ref="B4:D4"/>
    <mergeCell ref="E4:V4"/>
    <mergeCell ref="B5:D5"/>
    <mergeCell ref="E5:V5"/>
    <mergeCell ref="B6:D6"/>
    <mergeCell ref="E6:V6"/>
    <mergeCell ref="B7:H7"/>
    <mergeCell ref="I7:V7"/>
    <mergeCell ref="B8:P8"/>
    <mergeCell ref="Q8:V8"/>
    <mergeCell ref="J9:K9"/>
    <mergeCell ref="N9:V9"/>
    <mergeCell ref="F10:L10"/>
    <mergeCell ref="B11:J11"/>
    <mergeCell ref="K11:N11"/>
    <mergeCell ref="R11:T11"/>
    <mergeCell ref="U11:V11"/>
    <mergeCell ref="B12:J12"/>
    <mergeCell ref="K12:N12"/>
    <mergeCell ref="O12:Q12"/>
    <mergeCell ref="R12:T12"/>
    <mergeCell ref="U12:V12"/>
    <mergeCell ref="B13:J13"/>
    <mergeCell ref="K13:N13"/>
    <mergeCell ref="O13:Q13"/>
    <mergeCell ref="R13:T13"/>
    <mergeCell ref="U13:V13"/>
    <mergeCell ref="B14:H14"/>
    <mergeCell ref="I14:J14"/>
    <mergeCell ref="K14:N14"/>
    <mergeCell ref="O14:Q14"/>
    <mergeCell ref="R14:T14"/>
    <mergeCell ref="U14:V14"/>
    <mergeCell ref="B15:J15"/>
    <mergeCell ref="K15:N15"/>
    <mergeCell ref="O15:Q15"/>
    <mergeCell ref="R15:T15"/>
    <mergeCell ref="U15:V15"/>
    <mergeCell ref="B16:H16"/>
    <mergeCell ref="I16:J16"/>
    <mergeCell ref="K16:N16"/>
    <mergeCell ref="O16:Q16"/>
    <mergeCell ref="R16:T16"/>
    <mergeCell ref="U16:V16"/>
    <mergeCell ref="B17:H17"/>
    <mergeCell ref="I17:J17"/>
    <mergeCell ref="K17:N17"/>
    <mergeCell ref="O17:Q17"/>
    <mergeCell ref="R17:T17"/>
    <mergeCell ref="U17:V17"/>
    <mergeCell ref="B18:H18"/>
    <mergeCell ref="I18:J18"/>
    <mergeCell ref="K18:N18"/>
    <mergeCell ref="O18:Q18"/>
    <mergeCell ref="R18:T18"/>
    <mergeCell ref="U18:V18"/>
    <mergeCell ref="B19:Q19"/>
    <mergeCell ref="R19:T19"/>
    <mergeCell ref="U19:V19"/>
    <mergeCell ref="B20:E20"/>
    <mergeCell ref="F20:Q20"/>
    <mergeCell ref="R20:T20"/>
    <mergeCell ref="U20:V20"/>
    <mergeCell ref="B21:F21"/>
    <mergeCell ref="G21:I21"/>
    <mergeCell ref="J21:L21"/>
    <mergeCell ref="M21:V21"/>
    <mergeCell ref="B22:F22"/>
    <mergeCell ref="G22:I22"/>
    <mergeCell ref="J22:L22"/>
    <mergeCell ref="M22:V22"/>
    <mergeCell ref="F23:H23"/>
    <mergeCell ref="I23:Q23"/>
    <mergeCell ref="R23:U23"/>
    <mergeCell ref="V23:W23"/>
    <mergeCell ref="A24:B24"/>
    <mergeCell ref="C24:U24"/>
    <mergeCell ref="V24:W24"/>
    <mergeCell ref="A25:B25"/>
    <mergeCell ref="C25:U25"/>
    <mergeCell ref="V25:W25"/>
    <mergeCell ref="A26:B26"/>
    <mergeCell ref="C26:U26"/>
    <mergeCell ref="A27:B27"/>
    <mergeCell ref="C27:U27"/>
    <mergeCell ref="A28:B28"/>
    <mergeCell ref="C28:U28"/>
    <mergeCell ref="A29:B29"/>
    <mergeCell ref="C29:U29"/>
    <mergeCell ref="A30:B30"/>
    <mergeCell ref="C30:U30"/>
    <mergeCell ref="C31:U31"/>
    <mergeCell ref="C32:U32"/>
    <mergeCell ref="C33:T33"/>
    <mergeCell ref="A34:B34"/>
    <mergeCell ref="C34:U34"/>
    <mergeCell ref="A35:B35"/>
    <mergeCell ref="C35:U35"/>
  </mergeCells>
  <printOptions horizontalCentered="1"/>
  <pageMargins left="0.15748031496062992" right="0.1968503937007874" top="0.2755905511811024" bottom="0.31496062992125984" header="0" footer="0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M22"/>
  <sheetViews>
    <sheetView showGridLines="0" view="pageBreakPreview" zoomScaleSheetLayoutView="100" zoomScalePageLayoutView="85" workbookViewId="0" topLeftCell="A1">
      <selection activeCell="R13" sqref="R13:T13"/>
    </sheetView>
  </sheetViews>
  <sheetFormatPr defaultColWidth="9.00390625" defaultRowHeight="21.75"/>
  <cols>
    <col min="1" max="1" width="6.7109375" style="114" customWidth="1"/>
    <col min="2" max="2" width="17.8515625" style="114" customWidth="1"/>
    <col min="3" max="3" width="40.421875" style="114" customWidth="1"/>
    <col min="4" max="4" width="8.28125" style="114" customWidth="1"/>
    <col min="5" max="5" width="7.57421875" style="114" customWidth="1"/>
    <col min="6" max="7" width="10.140625" style="114" customWidth="1"/>
    <col min="8" max="8" width="10.00390625" style="114" customWidth="1"/>
    <col min="9" max="9" width="10.140625" style="114" customWidth="1"/>
    <col min="10" max="10" width="11.8515625" style="114" customWidth="1"/>
    <col min="11" max="11" width="18.00390625" style="114" customWidth="1"/>
    <col min="12" max="12" width="1.7109375" style="114" customWidth="1"/>
    <col min="13" max="16384" width="9.140625" style="114" bestFit="1" customWidth="1"/>
  </cols>
  <sheetData>
    <row r="1" ht="21">
      <c r="K1" s="162" t="s">
        <v>49</v>
      </c>
    </row>
    <row r="2" spans="1:13" s="112" customFormat="1" ht="18">
      <c r="A2" s="115" t="s">
        <v>191</v>
      </c>
      <c r="B2" s="115"/>
      <c r="C2" s="115"/>
      <c r="D2" s="115"/>
      <c r="E2" s="116"/>
      <c r="F2" s="117"/>
      <c r="G2" s="118"/>
      <c r="H2" s="118"/>
      <c r="I2" s="118"/>
      <c r="J2" s="118"/>
      <c r="K2" s="163"/>
      <c r="L2" s="164"/>
      <c r="M2" s="165"/>
    </row>
    <row r="3" spans="1:13" s="112" customFormat="1" ht="18">
      <c r="A3" s="119" t="s">
        <v>192</v>
      </c>
      <c r="B3" s="119"/>
      <c r="C3" s="119"/>
      <c r="D3" s="119"/>
      <c r="E3" s="120"/>
      <c r="F3" s="121" t="s">
        <v>4</v>
      </c>
      <c r="G3" s="122">
        <f>'ปร.6'!C4</f>
        <v>0</v>
      </c>
      <c r="H3" s="122"/>
      <c r="I3" s="122"/>
      <c r="J3" s="166" t="s">
        <v>29</v>
      </c>
      <c r="K3" s="167"/>
      <c r="L3" s="164"/>
      <c r="M3" s="168"/>
    </row>
    <row r="4" spans="1:13" s="112" customFormat="1" ht="18">
      <c r="A4" s="123" t="s">
        <v>193</v>
      </c>
      <c r="B4" s="123"/>
      <c r="C4" s="123"/>
      <c r="D4" s="123"/>
      <c r="E4" s="123"/>
      <c r="F4" s="124" t="s">
        <v>32</v>
      </c>
      <c r="G4" s="124"/>
      <c r="H4" s="125">
        <f>'ปร.6'!D20</f>
        <v>0</v>
      </c>
      <c r="I4" s="125"/>
      <c r="J4" s="124"/>
      <c r="K4" s="169"/>
      <c r="L4" s="164"/>
      <c r="M4" s="168"/>
    </row>
    <row r="5" spans="1:12" ht="21" customHeight="1">
      <c r="A5" s="126" t="s">
        <v>8</v>
      </c>
      <c r="B5" s="127" t="s">
        <v>9</v>
      </c>
      <c r="C5" s="128"/>
      <c r="D5" s="126" t="s">
        <v>52</v>
      </c>
      <c r="E5" s="126" t="s">
        <v>53</v>
      </c>
      <c r="F5" s="129" t="s">
        <v>54</v>
      </c>
      <c r="G5" s="129"/>
      <c r="H5" s="129" t="s">
        <v>55</v>
      </c>
      <c r="I5" s="129"/>
      <c r="J5" s="170" t="s">
        <v>56</v>
      </c>
      <c r="K5" s="126" t="s">
        <v>11</v>
      </c>
      <c r="L5" s="164"/>
    </row>
    <row r="6" spans="1:12" ht="18">
      <c r="A6" s="130"/>
      <c r="B6" s="131"/>
      <c r="C6" s="132"/>
      <c r="D6" s="130"/>
      <c r="E6" s="130"/>
      <c r="F6" s="133" t="s">
        <v>57</v>
      </c>
      <c r="G6" s="133" t="s">
        <v>58</v>
      </c>
      <c r="H6" s="133" t="s">
        <v>57</v>
      </c>
      <c r="I6" s="133" t="s">
        <v>58</v>
      </c>
      <c r="J6" s="130"/>
      <c r="K6" s="130"/>
      <c r="L6" s="164"/>
    </row>
    <row r="7" spans="1:12" ht="18">
      <c r="A7" s="134"/>
      <c r="B7" s="135"/>
      <c r="C7" s="136"/>
      <c r="D7" s="134"/>
      <c r="E7" s="134"/>
      <c r="F7" s="137"/>
      <c r="G7" s="137"/>
      <c r="H7" s="137"/>
      <c r="I7" s="137"/>
      <c r="J7" s="134"/>
      <c r="K7" s="134"/>
      <c r="L7" s="164"/>
    </row>
    <row r="8" spans="1:12" s="113" customFormat="1" ht="21">
      <c r="A8" s="138"/>
      <c r="B8" s="139" t="s">
        <v>194</v>
      </c>
      <c r="C8" s="140"/>
      <c r="D8" s="141"/>
      <c r="E8" s="142"/>
      <c r="F8" s="138" t="s">
        <v>164</v>
      </c>
      <c r="G8" s="138" t="s">
        <v>164</v>
      </c>
      <c r="H8" s="138" t="s">
        <v>164</v>
      </c>
      <c r="I8" s="138" t="s">
        <v>164</v>
      </c>
      <c r="J8" s="138" t="s">
        <v>164</v>
      </c>
      <c r="K8" s="171"/>
      <c r="L8" s="164"/>
    </row>
    <row r="9" spans="1:12" ht="18">
      <c r="A9" s="143"/>
      <c r="B9" s="144" t="s">
        <v>195</v>
      </c>
      <c r="C9" s="145"/>
      <c r="D9" s="146"/>
      <c r="E9" s="147"/>
      <c r="F9" s="146"/>
      <c r="G9" s="146"/>
      <c r="H9" s="146"/>
      <c r="I9" s="146"/>
      <c r="J9" s="143"/>
      <c r="K9" s="147"/>
      <c r="L9" s="164"/>
    </row>
    <row r="10" spans="1:12" ht="18">
      <c r="A10" s="143"/>
      <c r="B10" s="148"/>
      <c r="C10" s="145"/>
      <c r="D10" s="146"/>
      <c r="E10" s="147"/>
      <c r="F10" s="146"/>
      <c r="G10" s="146"/>
      <c r="H10" s="146"/>
      <c r="I10" s="146"/>
      <c r="J10" s="143"/>
      <c r="K10" s="147"/>
      <c r="L10" s="164"/>
    </row>
    <row r="11" spans="1:12" ht="18">
      <c r="A11" s="143"/>
      <c r="B11" s="149"/>
      <c r="C11" s="145"/>
      <c r="D11" s="146"/>
      <c r="E11" s="147"/>
      <c r="F11" s="146"/>
      <c r="G11" s="146"/>
      <c r="H11" s="146"/>
      <c r="I11" s="146"/>
      <c r="J11" s="143"/>
      <c r="K11" s="147"/>
      <c r="L11" s="164"/>
    </row>
    <row r="12" spans="1:12" ht="18">
      <c r="A12" s="143"/>
      <c r="B12" s="149"/>
      <c r="C12" s="145"/>
      <c r="D12" s="146"/>
      <c r="E12" s="147"/>
      <c r="F12" s="150"/>
      <c r="G12" s="150"/>
      <c r="H12" s="150"/>
      <c r="I12" s="150"/>
      <c r="J12" s="143"/>
      <c r="K12" s="172"/>
      <c r="L12" s="164"/>
    </row>
    <row r="13" spans="1:12" ht="18">
      <c r="A13" s="143"/>
      <c r="B13" s="149"/>
      <c r="C13" s="145"/>
      <c r="D13" s="146"/>
      <c r="E13" s="147"/>
      <c r="F13" s="146"/>
      <c r="G13" s="146"/>
      <c r="H13" s="146"/>
      <c r="I13" s="146"/>
      <c r="J13" s="143"/>
      <c r="K13" s="147"/>
      <c r="L13" s="164"/>
    </row>
    <row r="14" spans="1:12" ht="18">
      <c r="A14" s="143"/>
      <c r="B14" s="148"/>
      <c r="C14" s="145"/>
      <c r="D14" s="146"/>
      <c r="E14" s="147"/>
      <c r="F14" s="146"/>
      <c r="G14" s="146"/>
      <c r="H14" s="146"/>
      <c r="I14" s="146"/>
      <c r="J14" s="143"/>
      <c r="K14" s="147"/>
      <c r="L14" s="164"/>
    </row>
    <row r="15" spans="1:12" ht="18">
      <c r="A15" s="143"/>
      <c r="B15" s="148"/>
      <c r="C15" s="145"/>
      <c r="D15" s="146"/>
      <c r="E15" s="147"/>
      <c r="F15" s="150" t="s">
        <v>164</v>
      </c>
      <c r="G15" s="150" t="s">
        <v>164</v>
      </c>
      <c r="H15" s="150" t="s">
        <v>164</v>
      </c>
      <c r="I15" s="150" t="s">
        <v>164</v>
      </c>
      <c r="J15" s="143" t="s">
        <v>164</v>
      </c>
      <c r="K15" s="172"/>
      <c r="L15" s="164"/>
    </row>
    <row r="16" spans="1:12" ht="18">
      <c r="A16" s="143"/>
      <c r="B16" s="148"/>
      <c r="C16" s="145"/>
      <c r="D16" s="146"/>
      <c r="E16" s="147"/>
      <c r="F16" s="150" t="s">
        <v>164</v>
      </c>
      <c r="G16" s="150" t="s">
        <v>164</v>
      </c>
      <c r="H16" s="150" t="s">
        <v>164</v>
      </c>
      <c r="I16" s="150" t="s">
        <v>164</v>
      </c>
      <c r="J16" s="143" t="s">
        <v>164</v>
      </c>
      <c r="K16" s="172"/>
      <c r="L16" s="164"/>
    </row>
    <row r="17" spans="1:12" ht="18">
      <c r="A17" s="143"/>
      <c r="B17" s="148"/>
      <c r="C17" s="145"/>
      <c r="D17" s="146"/>
      <c r="E17" s="147"/>
      <c r="F17" s="150" t="s">
        <v>164</v>
      </c>
      <c r="G17" s="150" t="s">
        <v>164</v>
      </c>
      <c r="H17" s="150" t="s">
        <v>164</v>
      </c>
      <c r="I17" s="150" t="s">
        <v>164</v>
      </c>
      <c r="J17" s="143" t="s">
        <v>164</v>
      </c>
      <c r="K17" s="172"/>
      <c r="L17" s="164"/>
    </row>
    <row r="18" spans="1:12" ht="18">
      <c r="A18" s="143"/>
      <c r="B18" s="148"/>
      <c r="C18" s="145"/>
      <c r="D18" s="146"/>
      <c r="E18" s="147"/>
      <c r="F18" s="150" t="s">
        <v>164</v>
      </c>
      <c r="G18" s="150" t="s">
        <v>164</v>
      </c>
      <c r="H18" s="150" t="s">
        <v>164</v>
      </c>
      <c r="I18" s="150" t="s">
        <v>164</v>
      </c>
      <c r="J18" s="143" t="s">
        <v>164</v>
      </c>
      <c r="K18" s="172"/>
      <c r="L18" s="164"/>
    </row>
    <row r="19" spans="1:12" ht="18">
      <c r="A19" s="143"/>
      <c r="B19" s="148"/>
      <c r="C19" s="145"/>
      <c r="D19" s="146"/>
      <c r="E19" s="147"/>
      <c r="F19" s="150" t="s">
        <v>164</v>
      </c>
      <c r="G19" s="150" t="s">
        <v>164</v>
      </c>
      <c r="H19" s="150" t="s">
        <v>164</v>
      </c>
      <c r="I19" s="150" t="s">
        <v>164</v>
      </c>
      <c r="J19" s="143" t="s">
        <v>164</v>
      </c>
      <c r="K19" s="172"/>
      <c r="L19" s="164"/>
    </row>
    <row r="20" spans="1:12" ht="18">
      <c r="A20" s="143"/>
      <c r="B20" s="148"/>
      <c r="C20" s="145"/>
      <c r="D20" s="146"/>
      <c r="E20" s="147"/>
      <c r="F20" s="150" t="s">
        <v>164</v>
      </c>
      <c r="G20" s="150" t="s">
        <v>164</v>
      </c>
      <c r="H20" s="150" t="s">
        <v>164</v>
      </c>
      <c r="I20" s="150" t="s">
        <v>164</v>
      </c>
      <c r="J20" s="143" t="s">
        <v>164</v>
      </c>
      <c r="K20" s="172"/>
      <c r="L20" s="164"/>
    </row>
    <row r="21" spans="1:12" ht="18">
      <c r="A21" s="151"/>
      <c r="B21" s="152"/>
      <c r="C21" s="153"/>
      <c r="D21" s="154"/>
      <c r="E21" s="155"/>
      <c r="F21" s="156" t="s">
        <v>164</v>
      </c>
      <c r="G21" s="156" t="s">
        <v>164</v>
      </c>
      <c r="H21" s="156" t="s">
        <v>164</v>
      </c>
      <c r="I21" s="156" t="s">
        <v>164</v>
      </c>
      <c r="J21" s="151" t="s">
        <v>164</v>
      </c>
      <c r="K21" s="173"/>
      <c r="L21" s="164"/>
    </row>
    <row r="22" spans="1:12" ht="18">
      <c r="A22" s="157"/>
      <c r="B22" s="158" t="s">
        <v>196</v>
      </c>
      <c r="C22" s="159"/>
      <c r="D22" s="160"/>
      <c r="E22" s="161"/>
      <c r="F22" s="160" t="s">
        <v>197</v>
      </c>
      <c r="G22" s="160" t="s">
        <v>197</v>
      </c>
      <c r="H22" s="160" t="s">
        <v>197</v>
      </c>
      <c r="I22" s="160" t="s">
        <v>197</v>
      </c>
      <c r="J22" s="174">
        <f>SUM(J9:J14)</f>
        <v>0</v>
      </c>
      <c r="K22" s="175"/>
      <c r="L22" s="164"/>
    </row>
  </sheetData>
  <sheetProtection/>
  <mergeCells count="13">
    <mergeCell ref="A3:D3"/>
    <mergeCell ref="G3:I3"/>
    <mergeCell ref="H4:I4"/>
    <mergeCell ref="F5:G5"/>
    <mergeCell ref="H5:I5"/>
    <mergeCell ref="B22:C22"/>
    <mergeCell ref="A5:A6"/>
    <mergeCell ref="D5:D6"/>
    <mergeCell ref="E5:E6"/>
    <mergeCell ref="J5:J6"/>
    <mergeCell ref="K5:K6"/>
    <mergeCell ref="L2:L22"/>
    <mergeCell ref="B5:C6"/>
  </mergeCells>
  <printOptions horizontalCentered="1"/>
  <pageMargins left="0.35433070866141736" right="0.35433070866141736" top="0.5905511811023623" bottom="0.3937007874015748" header="0.11811023622047245" footer="0.1181102362204724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AM46"/>
  <sheetViews>
    <sheetView showGridLines="0" view="pageBreakPreview" zoomScale="70" zoomScaleSheetLayoutView="70" workbookViewId="0" topLeftCell="L7">
      <selection activeCell="R13" sqref="R13:T13"/>
    </sheetView>
  </sheetViews>
  <sheetFormatPr defaultColWidth="9.00390625" defaultRowHeight="21.75"/>
  <cols>
    <col min="1" max="1" width="11.7109375" style="4" customWidth="1"/>
    <col min="2" max="2" width="9.421875" style="4" customWidth="1"/>
    <col min="3" max="3" width="2.00390625" style="4" customWidth="1"/>
    <col min="4" max="4" width="7.421875" style="4" customWidth="1"/>
    <col min="5" max="5" width="1.1484375" style="4" customWidth="1"/>
    <col min="6" max="6" width="2.57421875" style="4" customWidth="1"/>
    <col min="7" max="7" width="1.1484375" style="4" customWidth="1"/>
    <col min="8" max="8" width="7.57421875" style="4" customWidth="1"/>
    <col min="9" max="9" width="1.1484375" style="4" customWidth="1"/>
    <col min="10" max="10" width="12.7109375" style="4" customWidth="1"/>
    <col min="11" max="12" width="1.421875" style="4" customWidth="1"/>
    <col min="13" max="13" width="13.00390625" style="4" customWidth="1"/>
    <col min="14" max="14" width="1.1484375" style="4" customWidth="1"/>
    <col min="15" max="15" width="13.421875" style="4" customWidth="1"/>
    <col min="16" max="16" width="1.1484375" style="4" customWidth="1"/>
    <col min="17" max="17" width="2.421875" style="4" customWidth="1"/>
    <col min="18" max="18" width="13.8515625" style="4" customWidth="1"/>
    <col min="19" max="19" width="3.7109375" style="4" customWidth="1"/>
    <col min="20" max="20" width="40.7109375" style="4" customWidth="1"/>
    <col min="21" max="21" width="12.140625" style="4" customWidth="1"/>
    <col min="22" max="22" width="11.7109375" style="4" customWidth="1"/>
    <col min="23" max="23" width="9.140625" style="4" bestFit="1" customWidth="1"/>
    <col min="24" max="24" width="27.7109375" style="4" customWidth="1"/>
    <col min="25" max="25" width="5.00390625" style="4" customWidth="1"/>
    <col min="26" max="26" width="3.8515625" style="4" customWidth="1"/>
    <col min="27" max="27" width="2.421875" style="4" customWidth="1"/>
    <col min="28" max="28" width="8.140625" style="4" customWidth="1"/>
    <col min="29" max="29" width="3.421875" style="4" customWidth="1"/>
    <col min="30" max="30" width="17.00390625" style="4" customWidth="1"/>
    <col min="31" max="31" width="2.28125" style="4" customWidth="1"/>
    <col min="32" max="32" width="2.00390625" style="4" customWidth="1"/>
    <col min="33" max="33" width="16.421875" style="4" customWidth="1"/>
    <col min="34" max="34" width="3.421875" style="4" customWidth="1"/>
    <col min="35" max="35" width="14.57421875" style="4" customWidth="1"/>
    <col min="36" max="36" width="2.00390625" style="4" customWidth="1"/>
    <col min="37" max="37" width="3.00390625" style="4" customWidth="1"/>
    <col min="38" max="16384" width="9.140625" style="4" bestFit="1" customWidth="1"/>
  </cols>
  <sheetData>
    <row r="1" spans="1:29" ht="3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63"/>
      <c r="T1" s="6"/>
      <c r="Y1" s="16"/>
      <c r="Z1" s="16"/>
      <c r="AA1" s="16"/>
      <c r="AB1" s="16"/>
      <c r="AC1" s="16"/>
    </row>
    <row r="2" spans="1:30" ht="20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X2" s="64"/>
      <c r="Y2" s="83"/>
      <c r="Z2" s="83"/>
      <c r="AA2" s="83"/>
      <c r="AB2" s="83"/>
      <c r="AC2" s="64"/>
      <c r="AD2" s="64"/>
    </row>
    <row r="3" spans="1:25" ht="26.25">
      <c r="A3" s="7" t="s">
        <v>198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5"/>
      <c r="T3" s="66"/>
      <c r="W3" s="9"/>
      <c r="X3" s="67"/>
      <c r="Y3" s="9"/>
    </row>
    <row r="4" ht="13.5" customHeight="1"/>
    <row r="5" spans="1:25" ht="26.25">
      <c r="A5" s="8" t="s">
        <v>199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U5" s="68" t="s">
        <v>200</v>
      </c>
      <c r="V5" s="69"/>
      <c r="W5" s="68" t="s">
        <v>201</v>
      </c>
      <c r="X5" s="70">
        <f>'ปร.5 อาคาร'!K15</f>
        <v>0</v>
      </c>
      <c r="Y5" s="9"/>
    </row>
    <row r="6" spans="1:19" ht="10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38" ht="26.25">
      <c r="A7" s="9" t="s">
        <v>202</v>
      </c>
      <c r="B7" s="8" t="s">
        <v>203</v>
      </c>
      <c r="C7" s="8"/>
      <c r="D7" s="8"/>
      <c r="E7" s="8"/>
      <c r="F7" s="8"/>
      <c r="G7" s="8"/>
      <c r="H7" s="8"/>
      <c r="I7" s="8"/>
      <c r="J7" s="8"/>
      <c r="K7" s="28" t="s">
        <v>204</v>
      </c>
      <c r="L7" s="28"/>
      <c r="M7" s="29"/>
      <c r="N7" s="29"/>
      <c r="O7" s="28" t="s">
        <v>205</v>
      </c>
      <c r="P7" s="28"/>
      <c r="Q7" s="28"/>
      <c r="R7" s="28" t="s">
        <v>206</v>
      </c>
      <c r="S7" s="28"/>
      <c r="U7" s="71"/>
      <c r="V7" s="14"/>
      <c r="W7" s="14"/>
      <c r="X7" s="14"/>
      <c r="Y7" s="14"/>
      <c r="Z7" s="14"/>
      <c r="AA7" s="14"/>
      <c r="AB7" s="14"/>
      <c r="AC7" s="36"/>
      <c r="AE7" s="16"/>
      <c r="AF7" s="16"/>
      <c r="AG7" s="37"/>
      <c r="AH7" s="72"/>
      <c r="AI7" s="72"/>
      <c r="AJ7" s="16"/>
      <c r="AL7" s="16"/>
    </row>
    <row r="8" spans="1:38" ht="25.5">
      <c r="A8" s="8"/>
      <c r="B8" s="8" t="s">
        <v>207</v>
      </c>
      <c r="C8" s="8"/>
      <c r="D8" s="8"/>
      <c r="E8" s="8"/>
      <c r="F8" s="8"/>
      <c r="G8" s="8"/>
      <c r="H8" s="8"/>
      <c r="I8" s="8"/>
      <c r="J8" s="8"/>
      <c r="K8" s="28" t="s">
        <v>204</v>
      </c>
      <c r="L8" s="28"/>
      <c r="M8" s="29"/>
      <c r="N8" s="29"/>
      <c r="O8" s="28" t="s">
        <v>208</v>
      </c>
      <c r="P8" s="28"/>
      <c r="Q8" s="28"/>
      <c r="R8" s="28" t="s">
        <v>206</v>
      </c>
      <c r="S8" s="28"/>
      <c r="V8" s="14"/>
      <c r="W8" s="14"/>
      <c r="X8" s="14"/>
      <c r="Y8" s="14"/>
      <c r="Z8" s="14"/>
      <c r="AA8" s="14"/>
      <c r="AB8" s="14"/>
      <c r="AC8" s="36"/>
      <c r="AE8" s="16"/>
      <c r="AF8" s="16"/>
      <c r="AG8" s="37"/>
      <c r="AH8" s="72"/>
      <c r="AI8" s="72"/>
      <c r="AL8" s="16"/>
    </row>
    <row r="9" spans="1:38" ht="32.25">
      <c r="A9" s="8"/>
      <c r="B9" s="8" t="s">
        <v>209</v>
      </c>
      <c r="C9" s="8"/>
      <c r="D9" s="8"/>
      <c r="E9" s="8"/>
      <c r="F9" s="8"/>
      <c r="G9" s="8"/>
      <c r="H9" s="8"/>
      <c r="I9" s="8"/>
      <c r="J9" s="8"/>
      <c r="K9" s="28" t="s">
        <v>204</v>
      </c>
      <c r="L9" s="28"/>
      <c r="M9" s="29"/>
      <c r="N9" s="29"/>
      <c r="O9" s="28" t="s">
        <v>210</v>
      </c>
      <c r="P9" s="28"/>
      <c r="Q9" s="28"/>
      <c r="R9" s="28" t="s">
        <v>206</v>
      </c>
      <c r="S9" s="28"/>
      <c r="V9" s="72"/>
      <c r="W9" s="73" t="s">
        <v>211</v>
      </c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L9" s="16"/>
    </row>
    <row r="10" spans="1:38" ht="25.5">
      <c r="A10" s="8"/>
      <c r="B10" s="8" t="s">
        <v>212</v>
      </c>
      <c r="C10" s="8"/>
      <c r="D10" s="8"/>
      <c r="E10" s="8"/>
      <c r="F10" s="8"/>
      <c r="G10" s="8"/>
      <c r="H10" s="8"/>
      <c r="I10" s="8"/>
      <c r="J10" s="8"/>
      <c r="K10" s="28" t="s">
        <v>204</v>
      </c>
      <c r="L10" s="28"/>
      <c r="M10" s="29"/>
      <c r="N10" s="29"/>
      <c r="O10" s="28" t="s">
        <v>213</v>
      </c>
      <c r="P10" s="28"/>
      <c r="Q10" s="28"/>
      <c r="R10" s="28" t="s">
        <v>164</v>
      </c>
      <c r="S10" s="28"/>
      <c r="U10" s="74"/>
      <c r="V10" s="75"/>
      <c r="W10" s="75"/>
      <c r="X10" s="75"/>
      <c r="Y10" s="75"/>
      <c r="Z10" s="75"/>
      <c r="AA10" s="75"/>
      <c r="AB10" s="75"/>
      <c r="AC10" s="84"/>
      <c r="AD10" s="74"/>
      <c r="AE10" s="75"/>
      <c r="AF10" s="75"/>
      <c r="AG10" s="97"/>
      <c r="AH10" s="98"/>
      <c r="AI10" s="98"/>
      <c r="AJ10" s="74"/>
      <c r="AK10" s="74"/>
      <c r="AL10" s="75"/>
    </row>
    <row r="11" spans="1:38" ht="25.5">
      <c r="A11" s="8"/>
      <c r="B11" s="8" t="s">
        <v>214</v>
      </c>
      <c r="C11" s="8"/>
      <c r="D11" s="8"/>
      <c r="E11" s="8"/>
      <c r="F11" s="8"/>
      <c r="G11" s="8"/>
      <c r="H11" s="8"/>
      <c r="I11" s="8"/>
      <c r="J11" s="8"/>
      <c r="K11" s="28" t="s">
        <v>204</v>
      </c>
      <c r="L11" s="28"/>
      <c r="M11" s="29"/>
      <c r="N11" s="29"/>
      <c r="O11" s="28" t="s">
        <v>215</v>
      </c>
      <c r="P11" s="28"/>
      <c r="Q11" s="28"/>
      <c r="R11" s="28" t="s">
        <v>164</v>
      </c>
      <c r="S11" s="28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</row>
    <row r="12" spans="1:38" s="1" customFormat="1" ht="26.25">
      <c r="A12" s="9"/>
      <c r="B12" s="10" t="s">
        <v>216</v>
      </c>
      <c r="C12" s="10" t="s">
        <v>204</v>
      </c>
      <c r="D12" s="10" t="s">
        <v>213</v>
      </c>
      <c r="E12" s="10" t="s">
        <v>217</v>
      </c>
      <c r="F12" s="9"/>
      <c r="G12" s="9" t="s">
        <v>218</v>
      </c>
      <c r="H12" s="11" t="s">
        <v>213</v>
      </c>
      <c r="I12" s="11" t="s">
        <v>217</v>
      </c>
      <c r="J12" s="11" t="s">
        <v>215</v>
      </c>
      <c r="K12" s="30" t="s">
        <v>219</v>
      </c>
      <c r="L12" s="31" t="s">
        <v>218</v>
      </c>
      <c r="M12" s="11" t="s">
        <v>205</v>
      </c>
      <c r="N12" s="11" t="s">
        <v>217</v>
      </c>
      <c r="O12" s="11" t="s">
        <v>208</v>
      </c>
      <c r="P12" s="9" t="s">
        <v>219</v>
      </c>
      <c r="Q12" s="9"/>
      <c r="R12" s="9"/>
      <c r="S12" s="9"/>
      <c r="U12" s="71" t="s">
        <v>220</v>
      </c>
      <c r="V12" s="74" t="s">
        <v>203</v>
      </c>
      <c r="W12" s="74"/>
      <c r="X12" s="74"/>
      <c r="Y12" s="74"/>
      <c r="Z12" s="74"/>
      <c r="AA12" s="74"/>
      <c r="AB12" s="74"/>
      <c r="AC12" s="74"/>
      <c r="AD12" s="74" t="s">
        <v>221</v>
      </c>
      <c r="AE12" s="75" t="s">
        <v>204</v>
      </c>
      <c r="AF12" s="75"/>
      <c r="AG12" s="99">
        <v>3067672.87</v>
      </c>
      <c r="AH12" s="100"/>
      <c r="AI12" s="100"/>
      <c r="AJ12" s="75"/>
      <c r="AK12" s="75"/>
      <c r="AL12" s="75" t="s">
        <v>206</v>
      </c>
    </row>
    <row r="13" spans="1:38" s="1" customFormat="1" ht="26.25">
      <c r="A13" s="9"/>
      <c r="B13" s="10"/>
      <c r="C13" s="10"/>
      <c r="D13" s="10"/>
      <c r="E13" s="10"/>
      <c r="F13" s="9"/>
      <c r="G13" s="9"/>
      <c r="H13" s="9"/>
      <c r="I13" s="9" t="s">
        <v>218</v>
      </c>
      <c r="J13" s="32" t="s">
        <v>210</v>
      </c>
      <c r="K13" s="33" t="s">
        <v>217</v>
      </c>
      <c r="L13" s="33"/>
      <c r="M13" s="32" t="s">
        <v>208</v>
      </c>
      <c r="N13" s="9" t="s">
        <v>219</v>
      </c>
      <c r="O13" s="9"/>
      <c r="P13" s="9"/>
      <c r="Q13" s="9"/>
      <c r="R13" s="9"/>
      <c r="S13" s="9"/>
      <c r="U13" s="74"/>
      <c r="V13" s="74" t="s">
        <v>207</v>
      </c>
      <c r="W13" s="74"/>
      <c r="X13" s="74"/>
      <c r="Y13" s="74"/>
      <c r="Z13" s="74"/>
      <c r="AA13" s="74"/>
      <c r="AB13" s="74"/>
      <c r="AC13" s="74"/>
      <c r="AD13" s="74" t="s">
        <v>222</v>
      </c>
      <c r="AE13" s="75" t="s">
        <v>204</v>
      </c>
      <c r="AF13" s="75"/>
      <c r="AG13" s="101">
        <v>2000000</v>
      </c>
      <c r="AH13" s="101"/>
      <c r="AI13" s="101"/>
      <c r="AJ13" s="75"/>
      <c r="AK13" s="75"/>
      <c r="AL13" s="75" t="s">
        <v>206</v>
      </c>
    </row>
    <row r="14" spans="1:38" ht="21" customHeight="1">
      <c r="A14" s="8"/>
      <c r="B14" s="12"/>
      <c r="C14" s="12"/>
      <c r="D14" s="12"/>
      <c r="E14" s="12"/>
      <c r="F14" s="8"/>
      <c r="G14" s="8"/>
      <c r="H14" s="8"/>
      <c r="I14" s="8"/>
      <c r="J14" s="28"/>
      <c r="K14" s="34"/>
      <c r="L14" s="34"/>
      <c r="M14" s="28"/>
      <c r="N14" s="8"/>
      <c r="O14" s="8"/>
      <c r="P14" s="8"/>
      <c r="Q14" s="8"/>
      <c r="R14" s="8"/>
      <c r="S14" s="8"/>
      <c r="U14" s="74"/>
      <c r="V14" s="74" t="s">
        <v>209</v>
      </c>
      <c r="W14" s="74"/>
      <c r="X14" s="74"/>
      <c r="Y14" s="74"/>
      <c r="Z14" s="74"/>
      <c r="AA14" s="74"/>
      <c r="AB14" s="74"/>
      <c r="AC14" s="74"/>
      <c r="AD14" s="74" t="s">
        <v>223</v>
      </c>
      <c r="AE14" s="75" t="s">
        <v>204</v>
      </c>
      <c r="AF14" s="75"/>
      <c r="AG14" s="102">
        <v>5000000</v>
      </c>
      <c r="AH14" s="102"/>
      <c r="AI14" s="102"/>
      <c r="AJ14" s="75"/>
      <c r="AK14" s="75"/>
      <c r="AL14" s="75" t="s">
        <v>206</v>
      </c>
    </row>
    <row r="15" spans="1:38" ht="26.25">
      <c r="A15" s="9"/>
      <c r="B15" s="13"/>
      <c r="C15" s="13"/>
      <c r="D15" s="13"/>
      <c r="E15" s="13"/>
      <c r="F15" s="13"/>
      <c r="G15" s="13"/>
      <c r="H15" s="13"/>
      <c r="I15" s="29"/>
      <c r="J15" s="8"/>
      <c r="K15" s="28"/>
      <c r="L15" s="28"/>
      <c r="M15" s="35"/>
      <c r="N15" s="35"/>
      <c r="O15" s="35"/>
      <c r="P15" s="28"/>
      <c r="Q15" s="8"/>
      <c r="R15" s="28"/>
      <c r="S15" s="28"/>
      <c r="U15" s="74"/>
      <c r="V15" s="74" t="s">
        <v>212</v>
      </c>
      <c r="W15" s="74"/>
      <c r="X15" s="74"/>
      <c r="Y15" s="74"/>
      <c r="Z15" s="74"/>
      <c r="AA15" s="74"/>
      <c r="AB15" s="74"/>
      <c r="AC15" s="74"/>
      <c r="AD15" s="74" t="s">
        <v>224</v>
      </c>
      <c r="AE15" s="75" t="s">
        <v>204</v>
      </c>
      <c r="AF15" s="75"/>
      <c r="AG15" s="103">
        <v>1.3035</v>
      </c>
      <c r="AH15" s="103"/>
      <c r="AI15" s="103"/>
      <c r="AJ15" s="75"/>
      <c r="AK15" s="75"/>
      <c r="AL15" s="75" t="s">
        <v>164</v>
      </c>
    </row>
    <row r="16" spans="2:38" ht="23.25">
      <c r="B16" s="14"/>
      <c r="C16" s="14"/>
      <c r="D16" s="14"/>
      <c r="E16" s="14"/>
      <c r="F16" s="14"/>
      <c r="G16" s="14"/>
      <c r="H16" s="14"/>
      <c r="I16" s="36"/>
      <c r="K16" s="16"/>
      <c r="L16" s="16"/>
      <c r="M16" s="37"/>
      <c r="N16" s="37"/>
      <c r="O16" s="37"/>
      <c r="R16" s="16"/>
      <c r="S16" s="16"/>
      <c r="U16" s="74"/>
      <c r="V16" s="74" t="s">
        <v>214</v>
      </c>
      <c r="W16" s="74"/>
      <c r="X16" s="74"/>
      <c r="Y16" s="74"/>
      <c r="Z16" s="74"/>
      <c r="AA16" s="74"/>
      <c r="AB16" s="74"/>
      <c r="AC16" s="74"/>
      <c r="AD16" s="74" t="s">
        <v>225</v>
      </c>
      <c r="AE16" s="75" t="s">
        <v>204</v>
      </c>
      <c r="AF16" s="75"/>
      <c r="AG16" s="104">
        <v>1.3003</v>
      </c>
      <c r="AH16" s="104"/>
      <c r="AI16" s="104"/>
      <c r="AJ16" s="75"/>
      <c r="AK16" s="75"/>
      <c r="AL16" s="75" t="s">
        <v>164</v>
      </c>
    </row>
    <row r="17" spans="2:38" ht="23.25">
      <c r="B17" s="14"/>
      <c r="C17" s="14"/>
      <c r="D17" s="14"/>
      <c r="E17" s="14"/>
      <c r="F17" s="14"/>
      <c r="G17" s="14"/>
      <c r="H17" s="14"/>
      <c r="I17" s="36"/>
      <c r="K17" s="16"/>
      <c r="L17" s="16"/>
      <c r="M17" s="38"/>
      <c r="N17" s="38"/>
      <c r="O17" s="38"/>
      <c r="R17" s="16"/>
      <c r="S17" s="16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84"/>
      <c r="AF17" s="84"/>
      <c r="AG17" s="84"/>
      <c r="AH17" s="84"/>
      <c r="AI17" s="75"/>
      <c r="AJ17" s="75"/>
      <c r="AK17" s="75"/>
      <c r="AL17" s="75"/>
    </row>
    <row r="18" spans="2:38" s="2" customFormat="1" ht="23.25">
      <c r="B18" s="15"/>
      <c r="C18" s="15"/>
      <c r="D18" s="15"/>
      <c r="E18" s="15"/>
      <c r="F18" s="15"/>
      <c r="G18" s="15"/>
      <c r="H18" s="15"/>
      <c r="I18" s="39"/>
      <c r="K18" s="15"/>
      <c r="L18" s="15"/>
      <c r="M18" s="40"/>
      <c r="N18" s="40"/>
      <c r="O18" s="40"/>
      <c r="R18" s="15"/>
      <c r="S18" s="15"/>
      <c r="U18" s="76" t="s">
        <v>226</v>
      </c>
      <c r="V18" s="77" t="s">
        <v>216</v>
      </c>
      <c r="W18" s="77" t="s">
        <v>204</v>
      </c>
      <c r="X18" s="78">
        <f>AG15</f>
        <v>1.3035</v>
      </c>
      <c r="Y18" s="77" t="s">
        <v>217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2:38" ht="23.25">
      <c r="B19" s="16"/>
      <c r="C19" s="16"/>
      <c r="D19" s="16"/>
      <c r="E19" s="16"/>
      <c r="F19" s="16"/>
      <c r="G19" s="16"/>
      <c r="H19" s="16"/>
      <c r="I19" s="36"/>
      <c r="K19" s="16"/>
      <c r="L19" s="16"/>
      <c r="M19" s="41"/>
      <c r="N19" s="42"/>
      <c r="O19" s="42"/>
      <c r="R19" s="16"/>
      <c r="S19" s="16"/>
      <c r="U19" s="76"/>
      <c r="V19" s="77"/>
      <c r="W19" s="77"/>
      <c r="X19" s="78"/>
      <c r="Y19" s="77"/>
      <c r="Z19" s="74"/>
      <c r="AA19" s="3" t="s">
        <v>218</v>
      </c>
      <c r="AB19" s="85">
        <f>AG15</f>
        <v>1.3035</v>
      </c>
      <c r="AC19" s="86" t="s">
        <v>217</v>
      </c>
      <c r="AD19" s="87">
        <f>AG16</f>
        <v>1.3003</v>
      </c>
      <c r="AE19" s="88" t="s">
        <v>219</v>
      </c>
      <c r="AF19" s="89" t="s">
        <v>218</v>
      </c>
      <c r="AG19" s="105">
        <f>AG12</f>
        <v>3067672.87</v>
      </c>
      <c r="AH19" s="86" t="s">
        <v>217</v>
      </c>
      <c r="AI19" s="106">
        <f>AG13</f>
        <v>2000000</v>
      </c>
      <c r="AJ19" s="3" t="s">
        <v>219</v>
      </c>
      <c r="AK19" s="74"/>
      <c r="AL19" s="74"/>
    </row>
    <row r="20" spans="1:38" ht="23.25">
      <c r="A20" s="1"/>
      <c r="B20" s="17"/>
      <c r="C20" s="18"/>
      <c r="D20" s="18"/>
      <c r="E20" s="18"/>
      <c r="F20" s="18"/>
      <c r="G20" s="19"/>
      <c r="H20" s="18"/>
      <c r="I20" s="18"/>
      <c r="J20" s="43"/>
      <c r="K20" s="18"/>
      <c r="L20" s="19"/>
      <c r="M20" s="19"/>
      <c r="N20" s="44"/>
      <c r="O20" s="45"/>
      <c r="P20" s="19"/>
      <c r="Q20" s="19"/>
      <c r="R20" s="18"/>
      <c r="S20" s="16"/>
      <c r="U20" s="76"/>
      <c r="V20" s="77"/>
      <c r="W20" s="77"/>
      <c r="X20" s="78"/>
      <c r="Y20" s="77"/>
      <c r="Z20" s="74"/>
      <c r="AA20" s="74"/>
      <c r="AB20" s="90"/>
      <c r="AC20" s="74" t="s">
        <v>218</v>
      </c>
      <c r="AD20" s="91">
        <f>AG14</f>
        <v>5000000</v>
      </c>
      <c r="AE20" s="92" t="s">
        <v>217</v>
      </c>
      <c r="AF20" s="92"/>
      <c r="AG20" s="107">
        <f>AG13</f>
        <v>2000000</v>
      </c>
      <c r="AH20" s="74" t="s">
        <v>219</v>
      </c>
      <c r="AI20" s="108"/>
      <c r="AJ20" s="74"/>
      <c r="AK20" s="74"/>
      <c r="AL20" s="74"/>
    </row>
    <row r="21" spans="1:38" ht="23.25">
      <c r="A21" s="19"/>
      <c r="B21" s="17"/>
      <c r="C21" s="18"/>
      <c r="D21" s="18"/>
      <c r="E21" s="18"/>
      <c r="F21" s="18"/>
      <c r="G21" s="18"/>
      <c r="H21" s="18"/>
      <c r="I21" s="46"/>
      <c r="J21" s="47"/>
      <c r="K21" s="18"/>
      <c r="L21" s="18"/>
      <c r="M21" s="19"/>
      <c r="N21" s="44"/>
      <c r="O21" s="44"/>
      <c r="P21" s="19"/>
      <c r="Q21" s="19"/>
      <c r="R21" s="18"/>
      <c r="S21" s="16"/>
      <c r="U21" s="76"/>
      <c r="V21" s="77"/>
      <c r="W21" s="77"/>
      <c r="X21" s="78"/>
      <c r="Y21" s="77"/>
      <c r="Z21" s="74"/>
      <c r="AA21" s="74"/>
      <c r="AB21" s="90"/>
      <c r="AC21" s="74"/>
      <c r="AD21" s="74"/>
      <c r="AE21" s="74"/>
      <c r="AF21" s="74"/>
      <c r="AG21" s="74"/>
      <c r="AH21" s="74"/>
      <c r="AI21" s="108"/>
      <c r="AJ21" s="74"/>
      <c r="AK21" s="74"/>
      <c r="AL21" s="74"/>
    </row>
    <row r="22" spans="21:38" ht="23.25">
      <c r="U22" s="76"/>
      <c r="V22" s="77"/>
      <c r="W22" s="77"/>
      <c r="X22" s="78"/>
      <c r="Y22" s="77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</row>
    <row r="23" spans="1:38" ht="23.25">
      <c r="A23" s="1"/>
      <c r="K23" s="16"/>
      <c r="L23" s="16"/>
      <c r="M23" s="41"/>
      <c r="N23" s="41"/>
      <c r="O23" s="41"/>
      <c r="P23" s="16"/>
      <c r="Q23" s="16"/>
      <c r="R23" s="16"/>
      <c r="S23" s="16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</row>
    <row r="24" spans="11:38" ht="23.25">
      <c r="K24" s="16"/>
      <c r="L24" s="16"/>
      <c r="M24" s="48"/>
      <c r="N24" s="48"/>
      <c r="O24" s="48"/>
      <c r="P24" s="16"/>
      <c r="Q24" s="16"/>
      <c r="R24" s="16"/>
      <c r="S24" s="16"/>
      <c r="U24" s="74"/>
      <c r="V24" s="79"/>
      <c r="W24" s="25" t="s">
        <v>204</v>
      </c>
      <c r="X24" s="80">
        <f>AG15-((AG15-AG16)*(AG12-AG13)/(AG14-AG13))</f>
        <v>1.3023611489386668</v>
      </c>
      <c r="Y24" s="75"/>
      <c r="Z24" s="75" t="s">
        <v>227</v>
      </c>
      <c r="AA24" s="75"/>
      <c r="AB24" s="93">
        <f>ROUND(X24,4)</f>
        <v>1.3024</v>
      </c>
      <c r="AC24" s="74"/>
      <c r="AD24" s="74"/>
      <c r="AE24" s="74"/>
      <c r="AF24" s="74"/>
      <c r="AG24" s="74"/>
      <c r="AH24" s="74"/>
      <c r="AI24" s="74"/>
      <c r="AJ24" s="74"/>
      <c r="AK24" s="74"/>
      <c r="AL24" s="74"/>
    </row>
    <row r="25" spans="11:38" ht="23.25">
      <c r="K25" s="16"/>
      <c r="L25" s="16"/>
      <c r="M25" s="49"/>
      <c r="N25" s="49"/>
      <c r="O25" s="49"/>
      <c r="P25" s="16"/>
      <c r="Q25" s="16"/>
      <c r="R25" s="16"/>
      <c r="S25" s="16"/>
      <c r="T25" s="19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</row>
    <row r="26" spans="11:19" ht="19.5">
      <c r="K26" s="16"/>
      <c r="L26" s="16"/>
      <c r="M26" s="50"/>
      <c r="N26" s="50"/>
      <c r="O26" s="50"/>
      <c r="P26" s="16"/>
      <c r="Q26" s="16"/>
      <c r="R26" s="16"/>
      <c r="S26" s="16"/>
    </row>
    <row r="27" spans="11:19" ht="19.5">
      <c r="K27" s="16"/>
      <c r="L27" s="16"/>
      <c r="M27" s="51"/>
      <c r="N27" s="51"/>
      <c r="O27" s="51"/>
      <c r="P27" s="16"/>
      <c r="Q27" s="16"/>
      <c r="R27" s="16"/>
      <c r="S27" s="16"/>
    </row>
    <row r="28" spans="11:24" ht="26.25">
      <c r="K28" s="36"/>
      <c r="L28" s="36"/>
      <c r="M28" s="36"/>
      <c r="N28" s="36"/>
      <c r="O28" s="16"/>
      <c r="P28" s="16"/>
      <c r="Q28" s="16"/>
      <c r="R28" s="16"/>
      <c r="S28" s="16"/>
      <c r="X28" s="9"/>
    </row>
    <row r="29" spans="1:24" ht="26.25">
      <c r="A29" s="20"/>
      <c r="B29" s="21"/>
      <c r="C29" s="21"/>
      <c r="D29" s="22"/>
      <c r="E29" s="21"/>
      <c r="H29" s="23"/>
      <c r="I29" s="52"/>
      <c r="J29" s="53"/>
      <c r="K29" s="54"/>
      <c r="L29" s="55"/>
      <c r="M29" s="56"/>
      <c r="N29" s="52"/>
      <c r="O29" s="57"/>
      <c r="X29" s="81"/>
    </row>
    <row r="30" spans="1:38" ht="23.25">
      <c r="A30" s="20"/>
      <c r="B30" s="21"/>
      <c r="C30" s="21"/>
      <c r="D30" s="22"/>
      <c r="E30" s="21"/>
      <c r="J30" s="58"/>
      <c r="K30" s="59"/>
      <c r="L30" s="59"/>
      <c r="M30" s="60"/>
      <c r="U30" s="71"/>
      <c r="V30" s="14"/>
      <c r="W30" s="14"/>
      <c r="X30" s="14"/>
      <c r="Y30" s="14"/>
      <c r="Z30" s="14"/>
      <c r="AA30" s="14"/>
      <c r="AB30" s="14"/>
      <c r="AC30" s="36"/>
      <c r="AE30" s="16"/>
      <c r="AF30" s="16"/>
      <c r="AG30" s="37"/>
      <c r="AH30" s="72"/>
      <c r="AI30" s="72"/>
      <c r="AJ30" s="16"/>
      <c r="AL30" s="16"/>
    </row>
    <row r="31" spans="1:38" ht="23.25">
      <c r="A31" s="20"/>
      <c r="B31" s="21"/>
      <c r="C31" s="21"/>
      <c r="D31" s="22"/>
      <c r="E31" s="21"/>
      <c r="J31" s="58"/>
      <c r="K31" s="59"/>
      <c r="L31" s="59"/>
      <c r="M31" s="60"/>
      <c r="U31" s="71"/>
      <c r="V31" s="14"/>
      <c r="W31" s="14"/>
      <c r="X31" s="14"/>
      <c r="Y31" s="14"/>
      <c r="Z31" s="14"/>
      <c r="AA31" s="14"/>
      <c r="AB31" s="14"/>
      <c r="AC31" s="36"/>
      <c r="AE31" s="16"/>
      <c r="AF31" s="16"/>
      <c r="AG31" s="37"/>
      <c r="AH31" s="72"/>
      <c r="AI31" s="72"/>
      <c r="AJ31" s="16"/>
      <c r="AL31" s="16"/>
    </row>
    <row r="32" spans="2:38" s="3" customFormat="1" ht="23.25">
      <c r="B32" s="24"/>
      <c r="C32" s="25"/>
      <c r="D32" s="26"/>
      <c r="E32" s="27"/>
      <c r="F32" s="27"/>
      <c r="G32" s="27"/>
      <c r="U32" s="71"/>
      <c r="V32" s="82"/>
      <c r="W32" s="82"/>
      <c r="X32" s="82"/>
      <c r="Y32" s="82"/>
      <c r="Z32" s="82"/>
      <c r="AA32" s="82"/>
      <c r="AB32" s="82"/>
      <c r="AC32" s="94"/>
      <c r="AE32" s="27"/>
      <c r="AF32" s="27"/>
      <c r="AG32" s="109"/>
      <c r="AH32" s="66"/>
      <c r="AI32" s="66"/>
      <c r="AJ32" s="27"/>
      <c r="AL32" s="27"/>
    </row>
    <row r="33" spans="22:38" ht="19.5">
      <c r="V33" s="14"/>
      <c r="W33" s="14"/>
      <c r="X33" s="14"/>
      <c r="Y33" s="14"/>
      <c r="Z33" s="14"/>
      <c r="AA33" s="14"/>
      <c r="AB33" s="14"/>
      <c r="AC33" s="36"/>
      <c r="AE33" s="16"/>
      <c r="AF33" s="16"/>
      <c r="AG33" s="37"/>
      <c r="AH33" s="72"/>
      <c r="AI33" s="72"/>
      <c r="AL33" s="16"/>
    </row>
    <row r="34" spans="22:38" ht="19.5">
      <c r="V34" s="14"/>
      <c r="W34" s="14"/>
      <c r="X34" s="14"/>
      <c r="Y34" s="14"/>
      <c r="Z34" s="14"/>
      <c r="AA34" s="14"/>
      <c r="AB34" s="14"/>
      <c r="AC34" s="36"/>
      <c r="AE34" s="16"/>
      <c r="AF34" s="16"/>
      <c r="AG34" s="38"/>
      <c r="AH34" s="38"/>
      <c r="AI34" s="38"/>
      <c r="AL34" s="16"/>
    </row>
    <row r="35" spans="22:38" ht="19.5">
      <c r="V35" s="16"/>
      <c r="W35" s="16"/>
      <c r="X35" s="16"/>
      <c r="Y35" s="16"/>
      <c r="Z35" s="16"/>
      <c r="AA35" s="16"/>
      <c r="AB35" s="16"/>
      <c r="AC35" s="36"/>
      <c r="AE35" s="16"/>
      <c r="AF35" s="16"/>
      <c r="AG35" s="41"/>
      <c r="AH35" s="42"/>
      <c r="AI35" s="42"/>
      <c r="AL35" s="16"/>
    </row>
    <row r="36" ht="19.5">
      <c r="J36" s="61"/>
    </row>
    <row r="37" spans="10:39" ht="23.25">
      <c r="J37" s="61"/>
      <c r="U37" s="71"/>
      <c r="AE37" s="16"/>
      <c r="AF37" s="16"/>
      <c r="AG37" s="41"/>
      <c r="AH37" s="42"/>
      <c r="AI37" s="42"/>
      <c r="AJ37" s="16"/>
      <c r="AK37" s="16"/>
      <c r="AL37" s="16"/>
      <c r="AM37" s="1"/>
    </row>
    <row r="38" spans="10:39" ht="21.75">
      <c r="J38" s="61"/>
      <c r="AE38" s="16"/>
      <c r="AF38" s="16"/>
      <c r="AG38" s="48"/>
      <c r="AH38" s="48"/>
      <c r="AI38" s="48"/>
      <c r="AJ38" s="16"/>
      <c r="AK38" s="16"/>
      <c r="AL38" s="16"/>
      <c r="AM38" s="1"/>
    </row>
    <row r="39" spans="31:38" ht="19.5">
      <c r="AE39" s="16"/>
      <c r="AF39" s="16"/>
      <c r="AG39" s="49"/>
      <c r="AH39" s="49"/>
      <c r="AI39" s="49"/>
      <c r="AJ39" s="16"/>
      <c r="AK39" s="16"/>
      <c r="AL39" s="16"/>
    </row>
    <row r="40" spans="31:38" ht="19.5">
      <c r="AE40" s="16"/>
      <c r="AF40" s="16"/>
      <c r="AG40" s="50"/>
      <c r="AH40" s="50"/>
      <c r="AI40" s="50"/>
      <c r="AJ40" s="16"/>
      <c r="AK40" s="16"/>
      <c r="AL40" s="16"/>
    </row>
    <row r="41" spans="10:38" ht="21" customHeight="1">
      <c r="J41" s="62"/>
      <c r="AE41" s="16"/>
      <c r="AF41" s="16"/>
      <c r="AG41" s="51"/>
      <c r="AH41" s="51"/>
      <c r="AI41" s="51"/>
      <c r="AJ41" s="16"/>
      <c r="AK41" s="16"/>
      <c r="AL41" s="16"/>
    </row>
    <row r="42" spans="31:38" ht="21" customHeight="1">
      <c r="AE42" s="36"/>
      <c r="AF42" s="36"/>
      <c r="AG42" s="36"/>
      <c r="AH42" s="36"/>
      <c r="AI42" s="16"/>
      <c r="AJ42" s="16"/>
      <c r="AK42" s="16"/>
      <c r="AL42" s="16"/>
    </row>
    <row r="43" spans="21:35" ht="19.5">
      <c r="U43" s="76"/>
      <c r="V43" s="21"/>
      <c r="W43" s="21"/>
      <c r="X43" s="22"/>
      <c r="Y43" s="21"/>
      <c r="AB43" s="23"/>
      <c r="AC43" s="52"/>
      <c r="AD43" s="53"/>
      <c r="AE43" s="54"/>
      <c r="AF43" s="55"/>
      <c r="AG43" s="56"/>
      <c r="AH43" s="52"/>
      <c r="AI43" s="110"/>
    </row>
    <row r="44" spans="21:33" ht="19.5">
      <c r="U44" s="76"/>
      <c r="V44" s="21"/>
      <c r="W44" s="21"/>
      <c r="X44" s="22"/>
      <c r="Y44" s="21"/>
      <c r="AD44" s="95"/>
      <c r="AE44" s="59"/>
      <c r="AF44" s="59"/>
      <c r="AG44" s="111"/>
    </row>
    <row r="46" spans="22:28" ht="23.25">
      <c r="V46" s="79"/>
      <c r="W46" s="25"/>
      <c r="X46" s="80"/>
      <c r="Y46" s="16"/>
      <c r="Z46" s="16"/>
      <c r="AA46" s="16"/>
      <c r="AB46" s="96"/>
    </row>
  </sheetData>
  <sheetProtection/>
  <mergeCells count="103">
    <mergeCell ref="A1:R1"/>
    <mergeCell ref="Y1:AC1"/>
    <mergeCell ref="A3:R3"/>
    <mergeCell ref="K7:L7"/>
    <mergeCell ref="O7:P7"/>
    <mergeCell ref="V7:AB7"/>
    <mergeCell ref="AE7:AF7"/>
    <mergeCell ref="AG7:AI7"/>
    <mergeCell ref="K8:L8"/>
    <mergeCell ref="O8:P8"/>
    <mergeCell ref="V8:AB8"/>
    <mergeCell ref="AE8:AF8"/>
    <mergeCell ref="AG8:AI8"/>
    <mergeCell ref="K9:L9"/>
    <mergeCell ref="O9:P9"/>
    <mergeCell ref="W9:AI9"/>
    <mergeCell ref="K10:L10"/>
    <mergeCell ref="O10:P10"/>
    <mergeCell ref="V10:AB10"/>
    <mergeCell ref="AE10:AF10"/>
    <mergeCell ref="AG10:AI10"/>
    <mergeCell ref="K11:L11"/>
    <mergeCell ref="O11:P11"/>
    <mergeCell ref="AE12:AF12"/>
    <mergeCell ref="AG12:AI12"/>
    <mergeCell ref="K13:L13"/>
    <mergeCell ref="AE13:AF13"/>
    <mergeCell ref="AG13:AI13"/>
    <mergeCell ref="AE14:AF14"/>
    <mergeCell ref="AG14:AI14"/>
    <mergeCell ref="B15:H15"/>
    <mergeCell ref="K15:L15"/>
    <mergeCell ref="M15:O15"/>
    <mergeCell ref="AE15:AF15"/>
    <mergeCell ref="AG15:AI15"/>
    <mergeCell ref="B16:H16"/>
    <mergeCell ref="K16:L16"/>
    <mergeCell ref="M16:O16"/>
    <mergeCell ref="AE16:AF16"/>
    <mergeCell ref="AG16:AI16"/>
    <mergeCell ref="B17:H17"/>
    <mergeCell ref="K17:L17"/>
    <mergeCell ref="M17:O17"/>
    <mergeCell ref="B18:H18"/>
    <mergeCell ref="K18:L18"/>
    <mergeCell ref="M18:O18"/>
    <mergeCell ref="AE20:AF20"/>
    <mergeCell ref="K23:L23"/>
    <mergeCell ref="M23:O23"/>
    <mergeCell ref="K24:L24"/>
    <mergeCell ref="M24:O24"/>
    <mergeCell ref="K25:L25"/>
    <mergeCell ref="M25:O25"/>
    <mergeCell ref="K26:L26"/>
    <mergeCell ref="M26:O26"/>
    <mergeCell ref="K27:L27"/>
    <mergeCell ref="M27:O27"/>
    <mergeCell ref="K30:L30"/>
    <mergeCell ref="V30:AB30"/>
    <mergeCell ref="AE30:AF30"/>
    <mergeCell ref="AG30:AI30"/>
    <mergeCell ref="V32:AB32"/>
    <mergeCell ref="AE32:AF32"/>
    <mergeCell ref="AG32:AI32"/>
    <mergeCell ref="V33:AB33"/>
    <mergeCell ref="AE33:AF33"/>
    <mergeCell ref="AG33:AI33"/>
    <mergeCell ref="V34:AB34"/>
    <mergeCell ref="AE34:AF34"/>
    <mergeCell ref="AG34:AI34"/>
    <mergeCell ref="V35:AB35"/>
    <mergeCell ref="AE35:AF35"/>
    <mergeCell ref="AG35:AI35"/>
    <mergeCell ref="AE37:AF37"/>
    <mergeCell ref="AG37:AI37"/>
    <mergeCell ref="AE38:AF38"/>
    <mergeCell ref="AG38:AI38"/>
    <mergeCell ref="AE39:AF39"/>
    <mergeCell ref="AG39:AI39"/>
    <mergeCell ref="AE40:AF40"/>
    <mergeCell ref="AG40:AI40"/>
    <mergeCell ref="AE41:AF41"/>
    <mergeCell ref="AG41:AI41"/>
    <mergeCell ref="AE44:AF44"/>
    <mergeCell ref="A29:A30"/>
    <mergeCell ref="B12:B13"/>
    <mergeCell ref="B29:B30"/>
    <mergeCell ref="C12:C13"/>
    <mergeCell ref="C29:C30"/>
    <mergeCell ref="D12:D13"/>
    <mergeCell ref="D29:D30"/>
    <mergeCell ref="E12:E13"/>
    <mergeCell ref="E29:E30"/>
    <mergeCell ref="U18:U22"/>
    <mergeCell ref="U43:U44"/>
    <mergeCell ref="V18:V22"/>
    <mergeCell ref="V43:V44"/>
    <mergeCell ref="W18:W22"/>
    <mergeCell ref="W43:W44"/>
    <mergeCell ref="X18:X22"/>
    <mergeCell ref="X43:X44"/>
    <mergeCell ref="Y18:Y22"/>
    <mergeCell ref="Y43:Y44"/>
  </mergeCells>
  <printOptions horizontalCentered="1"/>
  <pageMargins left="0.31496062992125984" right="0.2362204724409449" top="0.5905511811023623" bottom="0.5905511811023623" header="0" footer="0"/>
  <pageSetup horizontalDpi="600" verticalDpi="600" orientation="landscape" paperSize="9" scale="95"/>
  <rowBreaks count="1" manualBreakCount="1">
    <brk id="24" max="255" man="1"/>
  </rowBreaks>
  <colBreaks count="1" manualBreakCount="1">
    <brk id="2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6">
      <selection activeCell="R13" sqref="R13:T13"/>
    </sheetView>
  </sheetViews>
  <sheetFormatPr defaultColWidth="9.00390625" defaultRowHeight="21.7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Yota &amp; Phung Mueng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Estimate 1</dc:creator>
  <cp:keywords/>
  <dc:description/>
  <cp:lastModifiedBy>Teacher</cp:lastModifiedBy>
  <cp:lastPrinted>2023-01-17T08:13:27Z</cp:lastPrinted>
  <dcterms:created xsi:type="dcterms:W3CDTF">1998-09-11T23:16:25Z</dcterms:created>
  <dcterms:modified xsi:type="dcterms:W3CDTF">2023-02-02T02:50:17Z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1054</vt:i4>
  </property>
  <property fmtid="{D5CDD505-2E9C-101B-9397-08002B2CF9AE}" pid="3" name="I">
    <vt:lpwstr>6C353F7349DE4C73B9A3433E7DEC90C8</vt:lpwstr>
  </property>
  <property fmtid="{D5CDD505-2E9C-101B-9397-08002B2CF9AE}" pid="4" name="KSOProductBuildV">
    <vt:lpwstr>1054-11.2.0.11440</vt:lpwstr>
  </property>
</Properties>
</file>