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480" windowHeight="7050" activeTab="0"/>
  </bookViews>
  <sheets>
    <sheet name="สรุป" sheetId="1" r:id="rId1"/>
  </sheets>
  <definedNames>
    <definedName name="_xlnm.Print_Area" localSheetId="0">'สรุป'!$A$1:$M$21,'สรุป'!$O$5:$Z$18</definedName>
  </definedNames>
  <calcPr fullCalcOnLoad="1"/>
</workbook>
</file>

<file path=xl/sharedStrings.xml><?xml version="1.0" encoding="utf-8"?>
<sst xmlns="http://schemas.openxmlformats.org/spreadsheetml/2006/main" count="51" uniqueCount="34">
  <si>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</si>
  <si>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</si>
  <si>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</si>
  <si>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</si>
  <si>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</si>
  <si>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</si>
  <si>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</si>
  <si>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</si>
  <si>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</si>
  <si>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</si>
  <si>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</si>
  <si>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แบบรายงานอาจารย์ประจำของมหาวิทยาลัยเทคโนโลยีราชมงคลตะวันออก</t>
  </si>
  <si>
    <t>คณะเกษตรศาสตร์และทรัพยากรธรรมชาติ</t>
  </si>
  <si>
    <t>คณะมนุษยศาสตร์และสังคมศาสตร์</t>
  </si>
  <si>
    <t>คณะวิทยาศาสตร์และเทคโนโลยี</t>
  </si>
  <si>
    <t>คณะสัตวแพทยศาสตร์</t>
  </si>
  <si>
    <t>สถาบันเทคโนโลยีการบิน</t>
  </si>
  <si>
    <t>คณะเทคโนโลยีอุตสาหกรรมการเกษตร</t>
  </si>
  <si>
    <t>คณะเทคโนโลยีสังคม</t>
  </si>
  <si>
    <t>คณะศิลปศาสตร์</t>
  </si>
  <si>
    <t>คณะวิศวกรรมศาสตร์และสถาปัตยกรรมศาสตร์</t>
  </si>
  <si>
    <t>ค่าดัชนีคุณภาพอาจารย์</t>
  </si>
  <si>
    <t>ปริญญาตรี</t>
  </si>
  <si>
    <t>ปริญญาโท</t>
  </si>
  <si>
    <t>ปริญญาเอก</t>
  </si>
  <si>
    <t>อ.</t>
  </si>
  <si>
    <t>ผศ.</t>
  </si>
  <si>
    <t>รศ.</t>
  </si>
  <si>
    <t>หมายเหตุ (ลาศึกษาต่อ)</t>
  </si>
  <si>
    <t>ตัวชี้วัดที่ 1.2 , 1.3 / ตัวบ่งชี้ สมศ.</t>
  </si>
  <si>
    <t>คณะบริหารธุรกิจและเทคโนโลยีสารสนเทศ</t>
  </si>
  <si>
    <t xml:space="preserve">  </t>
  </si>
  <si>
    <t>ปีการศึกษา 2562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</si>
  <si>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ข้อมูล ณ เดือนพฤษภาคม 2563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</si>
</sst>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2" fontId="4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4" fillId="0" borderId="0" xfId="63" applyFont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90" zoomScaleNormal="90" zoomScalePageLayoutView="0" workbookViewId="0" topLeftCell="A4">
      <selection activeCell="Q20" sqref="Q20"/>
    </sheetView>
  </sheetViews>
  <sheetFormatPr defaultColWidth="8.7109375" defaultRowHeight="15"/>
  <cols>
    <col min="1" max="1" width="5.57421875" style="3" bestFit="1" customWidth="1"/>
    <col min="2" max="2" width="38.421875" style="3" bestFit="1" customWidth="1"/>
    <col min="3" max="11" width="7.28125" style="3" customWidth="1"/>
    <col min="12" max="12" width="7.7109375" style="3" customWidth="1"/>
    <col min="13" max="13" width="9.421875" style="3" customWidth="1"/>
    <col min="14" max="14" width="15.00390625" style="3" customWidth="1"/>
    <col min="15" max="29" width="7.57421875" style="3" customWidth="1"/>
    <col min="30" max="16384" width="8.7109375" style="3" customWidth="1"/>
  </cols>
  <sheetData>
    <row r="1" spans="1:13" ht="2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customHeight="1">
      <c r="A4" s="19" t="s">
        <v>0</v>
      </c>
      <c r="B4" s="19" t="s">
        <v>1</v>
      </c>
      <c r="C4" s="19" t="s">
        <v>2</v>
      </c>
      <c r="D4" s="19"/>
      <c r="E4" s="19"/>
      <c r="F4" s="19" t="s">
        <v>3</v>
      </c>
      <c r="G4" s="19"/>
      <c r="H4" s="19"/>
      <c r="I4" s="19" t="s">
        <v>4</v>
      </c>
      <c r="J4" s="19"/>
      <c r="K4" s="19"/>
      <c r="L4" s="19" t="s">
        <v>5</v>
      </c>
      <c r="M4" s="19" t="s">
        <v>28</v>
      </c>
    </row>
    <row r="5" spans="1:26" ht="44.25" customHeight="1">
      <c r="A5" s="19"/>
      <c r="B5" s="1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  <c r="L5" s="19"/>
      <c r="M5" s="19"/>
      <c r="O5" s="18" t="s">
        <v>22</v>
      </c>
      <c r="P5" s="18"/>
      <c r="Q5" s="18"/>
      <c r="R5" s="18" t="s">
        <v>23</v>
      </c>
      <c r="S5" s="18"/>
      <c r="T5" s="18"/>
      <c r="U5" s="18" t="s">
        <v>24</v>
      </c>
      <c r="V5" s="18"/>
      <c r="W5" s="18"/>
      <c r="X5" s="18" t="s">
        <v>5</v>
      </c>
      <c r="Y5" s="18"/>
      <c r="Z5" s="18"/>
    </row>
    <row r="6" spans="1:26" s="10" customFormat="1" ht="21">
      <c r="A6" s="20" t="s">
        <v>9</v>
      </c>
      <c r="B6" s="21"/>
      <c r="C6" s="9">
        <v>0</v>
      </c>
      <c r="D6" s="9">
        <v>2</v>
      </c>
      <c r="E6" s="9">
        <v>5</v>
      </c>
      <c r="F6" s="9">
        <v>1</v>
      </c>
      <c r="G6" s="9">
        <v>3</v>
      </c>
      <c r="H6" s="9">
        <v>6</v>
      </c>
      <c r="I6" s="9">
        <v>3</v>
      </c>
      <c r="J6" s="9">
        <v>5</v>
      </c>
      <c r="K6" s="9">
        <v>8</v>
      </c>
      <c r="L6" s="19"/>
      <c r="M6" s="19"/>
      <c r="O6" s="2" t="s">
        <v>25</v>
      </c>
      <c r="P6" s="2" t="s">
        <v>26</v>
      </c>
      <c r="Q6" s="2" t="s">
        <v>27</v>
      </c>
      <c r="R6" s="2" t="s">
        <v>25</v>
      </c>
      <c r="S6" s="2" t="s">
        <v>26</v>
      </c>
      <c r="T6" s="2" t="s">
        <v>27</v>
      </c>
      <c r="U6" s="2" t="s">
        <v>25</v>
      </c>
      <c r="V6" s="2" t="s">
        <v>26</v>
      </c>
      <c r="W6" s="2" t="s">
        <v>27</v>
      </c>
      <c r="X6" s="2" t="s">
        <v>25</v>
      </c>
      <c r="Y6" s="2" t="s">
        <v>26</v>
      </c>
      <c r="Z6" s="2" t="s">
        <v>27</v>
      </c>
    </row>
    <row r="7" spans="1:26" s="12" customFormat="1" ht="21">
      <c r="A7" s="11">
        <v>1</v>
      </c>
      <c r="B7" s="13" t="s">
        <v>12</v>
      </c>
      <c r="C7" s="11">
        <v>1</v>
      </c>
      <c r="D7" s="11">
        <v>15</v>
      </c>
      <c r="E7" s="11">
        <v>17</v>
      </c>
      <c r="F7" s="11">
        <v>1</v>
      </c>
      <c r="G7" s="11">
        <v>5</v>
      </c>
      <c r="H7" s="11">
        <v>6</v>
      </c>
      <c r="I7" s="11">
        <v>0</v>
      </c>
      <c r="J7" s="11">
        <v>2</v>
      </c>
      <c r="K7" s="11">
        <v>1</v>
      </c>
      <c r="L7" s="11">
        <f>SUM(C7:K7)</f>
        <v>48</v>
      </c>
      <c r="M7" s="11">
        <v>2</v>
      </c>
      <c r="O7" s="11">
        <f>SUM(C7)</f>
        <v>1</v>
      </c>
      <c r="P7" s="11">
        <f>SUM(F7)</f>
        <v>1</v>
      </c>
      <c r="Q7" s="11">
        <f>SUM(I7)</f>
        <v>0</v>
      </c>
      <c r="R7" s="11">
        <f>SUM(D7)</f>
        <v>15</v>
      </c>
      <c r="S7" s="11">
        <f>SUM(G7)</f>
        <v>5</v>
      </c>
      <c r="T7" s="11">
        <f>SUM(J7)</f>
        <v>2</v>
      </c>
      <c r="U7" s="11">
        <f>SUM(E7)</f>
        <v>17</v>
      </c>
      <c r="V7" s="11">
        <f>SUM(H7)</f>
        <v>6</v>
      </c>
      <c r="W7" s="11">
        <f>SUM(K7)</f>
        <v>1</v>
      </c>
      <c r="X7" s="11">
        <f>SUM(O7,R7,U7)</f>
        <v>33</v>
      </c>
      <c r="Y7" s="11">
        <f>SUM(P7,S7,V7)</f>
        <v>12</v>
      </c>
      <c r="Z7" s="11">
        <f>SUM(Q7,T7,W7)</f>
        <v>3</v>
      </c>
    </row>
    <row r="8" spans="1:26" s="12" customFormat="1" ht="21">
      <c r="A8" s="11">
        <v>2</v>
      </c>
      <c r="B8" s="13" t="s">
        <v>13</v>
      </c>
      <c r="C8" s="11">
        <v>2</v>
      </c>
      <c r="D8" s="11">
        <v>24.5</v>
      </c>
      <c r="E8" s="11">
        <v>8</v>
      </c>
      <c r="F8" s="11">
        <v>0</v>
      </c>
      <c r="G8" s="11">
        <v>4</v>
      </c>
      <c r="H8" s="11">
        <v>3</v>
      </c>
      <c r="I8" s="11">
        <v>0</v>
      </c>
      <c r="J8" s="11">
        <v>0</v>
      </c>
      <c r="K8" s="11">
        <v>0</v>
      </c>
      <c r="L8" s="11">
        <f aca="true" t="shared" si="0" ref="L8:L15">SUM(C8:K8)</f>
        <v>41.5</v>
      </c>
      <c r="M8" s="15">
        <v>0</v>
      </c>
      <c r="O8" s="11">
        <f aca="true" t="shared" si="1" ref="O8:O16">SUM(C8)</f>
        <v>2</v>
      </c>
      <c r="P8" s="11">
        <f aca="true" t="shared" si="2" ref="P8:P17">SUM(F8)</f>
        <v>0</v>
      </c>
      <c r="Q8" s="11">
        <f aca="true" t="shared" si="3" ref="Q8:Q17">SUM(I8)</f>
        <v>0</v>
      </c>
      <c r="R8" s="11">
        <f aca="true" t="shared" si="4" ref="R8:R17">SUM(D8)</f>
        <v>24.5</v>
      </c>
      <c r="S8" s="11">
        <f aca="true" t="shared" si="5" ref="S8:S17">SUM(G8)</f>
        <v>4</v>
      </c>
      <c r="T8" s="11">
        <f aca="true" t="shared" si="6" ref="T8:T17">SUM(J8)</f>
        <v>0</v>
      </c>
      <c r="U8" s="11">
        <f aca="true" t="shared" si="7" ref="U8:U17">SUM(E8)</f>
        <v>8</v>
      </c>
      <c r="V8" s="11">
        <f aca="true" t="shared" si="8" ref="V8:V17">SUM(H8)</f>
        <v>3</v>
      </c>
      <c r="W8" s="11">
        <f aca="true" t="shared" si="9" ref="W8:W17">SUM(K8)</f>
        <v>0</v>
      </c>
      <c r="X8" s="11">
        <f>SUM(O8,R8,U8)</f>
        <v>34.5</v>
      </c>
      <c r="Y8" s="11">
        <f aca="true" t="shared" si="10" ref="Y8:Y17">SUM(P8,S8,V8)</f>
        <v>7</v>
      </c>
      <c r="Z8" s="11">
        <f aca="true" t="shared" si="11" ref="Z8:Z17">SUM(Q8,T8,W8)</f>
        <v>0</v>
      </c>
    </row>
    <row r="9" spans="1:26" s="12" customFormat="1" ht="21">
      <c r="A9" s="11">
        <v>3</v>
      </c>
      <c r="B9" s="13" t="s">
        <v>14</v>
      </c>
      <c r="C9" s="11">
        <v>0</v>
      </c>
      <c r="D9" s="11">
        <v>32</v>
      </c>
      <c r="E9" s="11">
        <v>20.5</v>
      </c>
      <c r="F9" s="11">
        <v>0</v>
      </c>
      <c r="G9" s="11">
        <v>7</v>
      </c>
      <c r="H9" s="11">
        <v>3</v>
      </c>
      <c r="I9" s="11">
        <v>0</v>
      </c>
      <c r="J9" s="11">
        <v>0</v>
      </c>
      <c r="K9" s="11">
        <v>2</v>
      </c>
      <c r="L9" s="11">
        <f t="shared" si="0"/>
        <v>64.5</v>
      </c>
      <c r="M9" s="11">
        <v>1</v>
      </c>
      <c r="O9" s="11">
        <f t="shared" si="1"/>
        <v>0</v>
      </c>
      <c r="P9" s="11">
        <f t="shared" si="2"/>
        <v>0</v>
      </c>
      <c r="Q9" s="11">
        <f t="shared" si="3"/>
        <v>0</v>
      </c>
      <c r="R9" s="11">
        <f t="shared" si="4"/>
        <v>32</v>
      </c>
      <c r="S9" s="11">
        <f t="shared" si="5"/>
        <v>7</v>
      </c>
      <c r="T9" s="11">
        <f t="shared" si="6"/>
        <v>0</v>
      </c>
      <c r="U9" s="11">
        <f t="shared" si="7"/>
        <v>20.5</v>
      </c>
      <c r="V9" s="11">
        <f t="shared" si="8"/>
        <v>3</v>
      </c>
      <c r="W9" s="11">
        <f t="shared" si="9"/>
        <v>2</v>
      </c>
      <c r="X9" s="11">
        <f aca="true" t="shared" si="12" ref="X9:X16">SUM(O9,R9,U9)</f>
        <v>52.5</v>
      </c>
      <c r="Y9" s="11">
        <f t="shared" si="10"/>
        <v>10</v>
      </c>
      <c r="Z9" s="11">
        <f t="shared" si="11"/>
        <v>2</v>
      </c>
    </row>
    <row r="10" spans="1:26" s="12" customFormat="1" ht="21">
      <c r="A10" s="11">
        <v>4</v>
      </c>
      <c r="B10" s="13" t="s">
        <v>15</v>
      </c>
      <c r="C10" s="11">
        <v>0</v>
      </c>
      <c r="D10" s="11">
        <v>14</v>
      </c>
      <c r="E10" s="11">
        <v>5</v>
      </c>
      <c r="F10" s="11">
        <v>0</v>
      </c>
      <c r="G10" s="11">
        <v>3</v>
      </c>
      <c r="H10" s="11">
        <v>4</v>
      </c>
      <c r="I10" s="11">
        <v>0</v>
      </c>
      <c r="J10" s="11">
        <v>0</v>
      </c>
      <c r="K10" s="11">
        <v>0</v>
      </c>
      <c r="L10" s="11">
        <f t="shared" si="0"/>
        <v>26</v>
      </c>
      <c r="M10" s="11">
        <v>5</v>
      </c>
      <c r="O10" s="11">
        <f t="shared" si="1"/>
        <v>0</v>
      </c>
      <c r="P10" s="11">
        <f t="shared" si="2"/>
        <v>0</v>
      </c>
      <c r="Q10" s="11">
        <f t="shared" si="3"/>
        <v>0</v>
      </c>
      <c r="R10" s="11">
        <f t="shared" si="4"/>
        <v>14</v>
      </c>
      <c r="S10" s="11">
        <f t="shared" si="5"/>
        <v>3</v>
      </c>
      <c r="T10" s="11">
        <f t="shared" si="6"/>
        <v>0</v>
      </c>
      <c r="U10" s="11">
        <f t="shared" si="7"/>
        <v>5</v>
      </c>
      <c r="V10" s="11">
        <f t="shared" si="8"/>
        <v>4</v>
      </c>
      <c r="W10" s="11">
        <f t="shared" si="9"/>
        <v>0</v>
      </c>
      <c r="X10" s="11">
        <f t="shared" si="12"/>
        <v>19</v>
      </c>
      <c r="Y10" s="11">
        <f t="shared" si="10"/>
        <v>7</v>
      </c>
      <c r="Z10" s="11">
        <f t="shared" si="11"/>
        <v>0</v>
      </c>
    </row>
    <row r="11" spans="1:26" s="12" customFormat="1" ht="21">
      <c r="A11" s="11">
        <v>5</v>
      </c>
      <c r="B11" s="13" t="s">
        <v>16</v>
      </c>
      <c r="C11" s="11">
        <v>0</v>
      </c>
      <c r="D11" s="11">
        <v>4</v>
      </c>
      <c r="E11" s="11">
        <v>2.5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6.5</v>
      </c>
      <c r="M11" s="11">
        <v>0</v>
      </c>
      <c r="O11" s="11">
        <f t="shared" si="1"/>
        <v>0</v>
      </c>
      <c r="P11" s="11">
        <f t="shared" si="2"/>
        <v>0</v>
      </c>
      <c r="Q11" s="11">
        <f t="shared" si="3"/>
        <v>0</v>
      </c>
      <c r="R11" s="11">
        <f t="shared" si="4"/>
        <v>4</v>
      </c>
      <c r="S11" s="11">
        <f t="shared" si="5"/>
        <v>0</v>
      </c>
      <c r="T11" s="11">
        <f t="shared" si="6"/>
        <v>0</v>
      </c>
      <c r="U11" s="11">
        <f t="shared" si="7"/>
        <v>2.5</v>
      </c>
      <c r="V11" s="11">
        <f t="shared" si="8"/>
        <v>0</v>
      </c>
      <c r="W11" s="11">
        <f t="shared" si="9"/>
        <v>0</v>
      </c>
      <c r="X11" s="11">
        <f t="shared" si="12"/>
        <v>6.5</v>
      </c>
      <c r="Y11" s="11">
        <f t="shared" si="10"/>
        <v>0</v>
      </c>
      <c r="Z11" s="11">
        <f t="shared" si="11"/>
        <v>0</v>
      </c>
    </row>
    <row r="12" spans="1:26" s="12" customFormat="1" ht="21">
      <c r="A12" s="11">
        <v>6</v>
      </c>
      <c r="B12" s="13" t="s">
        <v>17</v>
      </c>
      <c r="C12" s="11">
        <v>3</v>
      </c>
      <c r="D12" s="11">
        <v>44</v>
      </c>
      <c r="E12" s="11">
        <v>13.5</v>
      </c>
      <c r="F12" s="11">
        <v>0</v>
      </c>
      <c r="G12" s="11">
        <v>14</v>
      </c>
      <c r="H12" s="11">
        <v>4</v>
      </c>
      <c r="I12" s="11">
        <v>0</v>
      </c>
      <c r="J12" s="11">
        <v>1</v>
      </c>
      <c r="K12" s="11">
        <v>0</v>
      </c>
      <c r="L12" s="11">
        <f t="shared" si="0"/>
        <v>79.5</v>
      </c>
      <c r="M12" s="11">
        <v>3</v>
      </c>
      <c r="N12" s="12" t="s">
        <v>31</v>
      </c>
      <c r="O12" s="11">
        <f t="shared" si="1"/>
        <v>3</v>
      </c>
      <c r="P12" s="11">
        <f t="shared" si="2"/>
        <v>0</v>
      </c>
      <c r="Q12" s="11">
        <f t="shared" si="3"/>
        <v>0</v>
      </c>
      <c r="R12" s="11">
        <f t="shared" si="4"/>
        <v>44</v>
      </c>
      <c r="S12" s="11">
        <f t="shared" si="5"/>
        <v>14</v>
      </c>
      <c r="T12" s="11">
        <f t="shared" si="6"/>
        <v>1</v>
      </c>
      <c r="U12" s="11">
        <f t="shared" si="7"/>
        <v>13.5</v>
      </c>
      <c r="V12" s="11">
        <f t="shared" si="8"/>
        <v>4</v>
      </c>
      <c r="W12" s="11">
        <f t="shared" si="9"/>
        <v>0</v>
      </c>
      <c r="X12" s="11">
        <f t="shared" si="12"/>
        <v>60.5</v>
      </c>
      <c r="Y12" s="11">
        <f t="shared" si="10"/>
        <v>18</v>
      </c>
      <c r="Z12" s="11">
        <f t="shared" si="11"/>
        <v>1</v>
      </c>
    </row>
    <row r="13" spans="1:26" s="12" customFormat="1" ht="21">
      <c r="A13" s="11">
        <v>7</v>
      </c>
      <c r="B13" s="13" t="s">
        <v>18</v>
      </c>
      <c r="C13" s="11">
        <v>2</v>
      </c>
      <c r="D13" s="11">
        <v>34.5</v>
      </c>
      <c r="E13" s="11">
        <v>8</v>
      </c>
      <c r="F13" s="11">
        <v>0</v>
      </c>
      <c r="G13" s="11">
        <v>2</v>
      </c>
      <c r="H13" s="11">
        <v>1</v>
      </c>
      <c r="I13" s="11">
        <v>0</v>
      </c>
      <c r="J13" s="11">
        <v>0</v>
      </c>
      <c r="K13" s="11">
        <v>0</v>
      </c>
      <c r="L13" s="11">
        <f>SUM(C13:K13)</f>
        <v>47.5</v>
      </c>
      <c r="M13" s="11">
        <v>0</v>
      </c>
      <c r="O13" s="11">
        <f t="shared" si="1"/>
        <v>2</v>
      </c>
      <c r="P13" s="11">
        <f t="shared" si="2"/>
        <v>0</v>
      </c>
      <c r="Q13" s="11">
        <f t="shared" si="3"/>
        <v>0</v>
      </c>
      <c r="R13" s="11">
        <f>SUM(D13)</f>
        <v>34.5</v>
      </c>
      <c r="S13" s="11">
        <f t="shared" si="5"/>
        <v>2</v>
      </c>
      <c r="T13" s="11">
        <f t="shared" si="6"/>
        <v>0</v>
      </c>
      <c r="U13" s="11">
        <f t="shared" si="7"/>
        <v>8</v>
      </c>
      <c r="V13" s="11">
        <f t="shared" si="8"/>
        <v>1</v>
      </c>
      <c r="W13" s="11">
        <f t="shared" si="9"/>
        <v>0</v>
      </c>
      <c r="X13" s="11">
        <f t="shared" si="12"/>
        <v>44.5</v>
      </c>
      <c r="Y13" s="11">
        <f t="shared" si="10"/>
        <v>3</v>
      </c>
      <c r="Z13" s="11">
        <f t="shared" si="11"/>
        <v>0</v>
      </c>
    </row>
    <row r="14" spans="1:26" s="12" customFormat="1" ht="21">
      <c r="A14" s="11">
        <v>8</v>
      </c>
      <c r="B14" s="13" t="s">
        <v>30</v>
      </c>
      <c r="C14" s="11">
        <v>0</v>
      </c>
      <c r="D14" s="11">
        <v>60</v>
      </c>
      <c r="E14" s="11">
        <v>18</v>
      </c>
      <c r="F14" s="11">
        <v>0</v>
      </c>
      <c r="G14" s="11">
        <v>6</v>
      </c>
      <c r="H14" s="11">
        <v>1</v>
      </c>
      <c r="I14" s="11">
        <v>0</v>
      </c>
      <c r="J14" s="11">
        <v>0</v>
      </c>
      <c r="K14" s="11">
        <v>3</v>
      </c>
      <c r="L14" s="11">
        <f>SUM(C14:K14)</f>
        <v>88</v>
      </c>
      <c r="M14" s="11">
        <v>6</v>
      </c>
      <c r="O14" s="11">
        <f t="shared" si="1"/>
        <v>0</v>
      </c>
      <c r="P14" s="11">
        <f t="shared" si="2"/>
        <v>0</v>
      </c>
      <c r="Q14" s="11">
        <f t="shared" si="3"/>
        <v>0</v>
      </c>
      <c r="R14" s="11">
        <f t="shared" si="4"/>
        <v>60</v>
      </c>
      <c r="S14" s="11">
        <f t="shared" si="5"/>
        <v>6</v>
      </c>
      <c r="T14" s="11">
        <f t="shared" si="6"/>
        <v>0</v>
      </c>
      <c r="U14" s="11">
        <f t="shared" si="7"/>
        <v>18</v>
      </c>
      <c r="V14" s="11">
        <f t="shared" si="8"/>
        <v>1</v>
      </c>
      <c r="W14" s="11">
        <f t="shared" si="9"/>
        <v>3</v>
      </c>
      <c r="X14" s="11">
        <f t="shared" si="12"/>
        <v>78</v>
      </c>
      <c r="Y14" s="11">
        <f t="shared" si="10"/>
        <v>7</v>
      </c>
      <c r="Z14" s="11">
        <f t="shared" si="11"/>
        <v>3</v>
      </c>
    </row>
    <row r="15" spans="1:26" s="12" customFormat="1" ht="21">
      <c r="A15" s="11">
        <v>9</v>
      </c>
      <c r="B15" s="13" t="s">
        <v>19</v>
      </c>
      <c r="C15" s="11">
        <v>2</v>
      </c>
      <c r="D15" s="11">
        <v>23</v>
      </c>
      <c r="E15" s="11">
        <v>12</v>
      </c>
      <c r="F15" s="11">
        <v>0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f t="shared" si="0"/>
        <v>39</v>
      </c>
      <c r="M15" s="11">
        <v>4</v>
      </c>
      <c r="O15" s="11">
        <f t="shared" si="1"/>
        <v>2</v>
      </c>
      <c r="P15" s="11">
        <f t="shared" si="2"/>
        <v>0</v>
      </c>
      <c r="Q15" s="11">
        <f t="shared" si="3"/>
        <v>0</v>
      </c>
      <c r="R15" s="11">
        <f t="shared" si="4"/>
        <v>23</v>
      </c>
      <c r="S15" s="11">
        <f t="shared" si="5"/>
        <v>1</v>
      </c>
      <c r="T15" s="11">
        <f t="shared" si="6"/>
        <v>0</v>
      </c>
      <c r="U15" s="11">
        <f t="shared" si="7"/>
        <v>12</v>
      </c>
      <c r="V15" s="11">
        <f t="shared" si="8"/>
        <v>1</v>
      </c>
      <c r="W15" s="11">
        <f t="shared" si="9"/>
        <v>0</v>
      </c>
      <c r="X15" s="11">
        <f t="shared" si="12"/>
        <v>37</v>
      </c>
      <c r="Y15" s="11">
        <f t="shared" si="10"/>
        <v>2</v>
      </c>
      <c r="Z15" s="11">
        <f t="shared" si="11"/>
        <v>0</v>
      </c>
    </row>
    <row r="16" spans="1:26" s="12" customFormat="1" ht="21">
      <c r="A16" s="11">
        <v>10</v>
      </c>
      <c r="B16" s="13" t="s">
        <v>20</v>
      </c>
      <c r="C16" s="11">
        <v>6</v>
      </c>
      <c r="D16" s="11">
        <v>37</v>
      </c>
      <c r="E16" s="11">
        <v>16</v>
      </c>
      <c r="F16" s="11">
        <v>1</v>
      </c>
      <c r="G16" s="11">
        <v>13</v>
      </c>
      <c r="H16" s="11">
        <v>5</v>
      </c>
      <c r="I16" s="11">
        <v>0</v>
      </c>
      <c r="J16" s="11">
        <v>0</v>
      </c>
      <c r="K16" s="11">
        <v>0</v>
      </c>
      <c r="L16" s="11">
        <f>SUM(C16:K16)</f>
        <v>78</v>
      </c>
      <c r="M16" s="11">
        <v>0</v>
      </c>
      <c r="O16" s="11">
        <f t="shared" si="1"/>
        <v>6</v>
      </c>
      <c r="P16" s="11">
        <f t="shared" si="2"/>
        <v>1</v>
      </c>
      <c r="Q16" s="11">
        <f t="shared" si="3"/>
        <v>0</v>
      </c>
      <c r="R16" s="11">
        <f t="shared" si="4"/>
        <v>37</v>
      </c>
      <c r="S16" s="11">
        <f t="shared" si="5"/>
        <v>13</v>
      </c>
      <c r="T16" s="11">
        <f t="shared" si="6"/>
        <v>0</v>
      </c>
      <c r="U16" s="11">
        <f t="shared" si="7"/>
        <v>16</v>
      </c>
      <c r="V16" s="11">
        <f t="shared" si="8"/>
        <v>5</v>
      </c>
      <c r="W16" s="11">
        <f t="shared" si="9"/>
        <v>0</v>
      </c>
      <c r="X16" s="11">
        <f t="shared" si="12"/>
        <v>59</v>
      </c>
      <c r="Y16" s="11">
        <f t="shared" si="10"/>
        <v>19</v>
      </c>
      <c r="Z16" s="11">
        <f t="shared" si="11"/>
        <v>0</v>
      </c>
    </row>
    <row r="17" spans="1:26" ht="21">
      <c r="A17" s="23" t="s">
        <v>5</v>
      </c>
      <c r="B17" s="23"/>
      <c r="C17" s="14">
        <f>SUM(C7:C16)</f>
        <v>16</v>
      </c>
      <c r="D17" s="14">
        <f aca="true" t="shared" si="13" ref="D17:K17">SUM(D7:D16)</f>
        <v>288</v>
      </c>
      <c r="E17" s="14">
        <f t="shared" si="13"/>
        <v>120.5</v>
      </c>
      <c r="F17" s="14">
        <f>SUM(F7:F16)</f>
        <v>2</v>
      </c>
      <c r="G17" s="14">
        <f>SUM(G7:G16)</f>
        <v>55</v>
      </c>
      <c r="H17" s="14">
        <f>SUM(H7:H16)</f>
        <v>28</v>
      </c>
      <c r="I17" s="14">
        <f t="shared" si="13"/>
        <v>0</v>
      </c>
      <c r="J17" s="14">
        <f t="shared" si="13"/>
        <v>3</v>
      </c>
      <c r="K17" s="14">
        <f t="shared" si="13"/>
        <v>6</v>
      </c>
      <c r="L17" s="14">
        <f>SUM(L7:L16)</f>
        <v>518.5</v>
      </c>
      <c r="M17" s="2">
        <f>SUM(M7:M16)</f>
        <v>21</v>
      </c>
      <c r="O17" s="5">
        <f>SUM(C17)</f>
        <v>16</v>
      </c>
      <c r="P17" s="5">
        <f t="shared" si="2"/>
        <v>2</v>
      </c>
      <c r="Q17" s="5">
        <f t="shared" si="3"/>
        <v>0</v>
      </c>
      <c r="R17" s="5">
        <f t="shared" si="4"/>
        <v>288</v>
      </c>
      <c r="S17" s="5">
        <f t="shared" si="5"/>
        <v>55</v>
      </c>
      <c r="T17" s="5">
        <f t="shared" si="6"/>
        <v>3</v>
      </c>
      <c r="U17" s="5">
        <f t="shared" si="7"/>
        <v>120.5</v>
      </c>
      <c r="V17" s="5">
        <f t="shared" si="8"/>
        <v>28</v>
      </c>
      <c r="W17" s="5">
        <f t="shared" si="9"/>
        <v>6</v>
      </c>
      <c r="X17" s="5">
        <f>SUM(O17,R17,U17)</f>
        <v>424.5</v>
      </c>
      <c r="Y17" s="5">
        <f t="shared" si="10"/>
        <v>85</v>
      </c>
      <c r="Z17" s="5">
        <f t="shared" si="11"/>
        <v>9</v>
      </c>
    </row>
    <row r="18" spans="1:26" ht="21">
      <c r="A18" s="24" t="s">
        <v>10</v>
      </c>
      <c r="B18" s="24"/>
      <c r="C18" s="6">
        <f aca="true" t="shared" si="14" ref="C18:H18">C17*C6</f>
        <v>0</v>
      </c>
      <c r="D18" s="6">
        <f t="shared" si="14"/>
        <v>576</v>
      </c>
      <c r="E18" s="6">
        <f t="shared" si="14"/>
        <v>602.5</v>
      </c>
      <c r="F18" s="6">
        <f t="shared" si="14"/>
        <v>2</v>
      </c>
      <c r="G18" s="6">
        <f t="shared" si="14"/>
        <v>165</v>
      </c>
      <c r="H18" s="6">
        <f t="shared" si="14"/>
        <v>168</v>
      </c>
      <c r="I18" s="6">
        <f>I17*I6</f>
        <v>0</v>
      </c>
      <c r="J18" s="6">
        <f>J17*J6</f>
        <v>15</v>
      </c>
      <c r="K18" s="6">
        <f>K17*K6</f>
        <v>48</v>
      </c>
      <c r="L18" s="6">
        <f>SUM(C18:K18)</f>
        <v>1576.5</v>
      </c>
      <c r="M18" s="7"/>
      <c r="O18" s="23">
        <f>SUM(O17:Q17)</f>
        <v>18</v>
      </c>
      <c r="P18" s="23"/>
      <c r="Q18" s="23"/>
      <c r="R18" s="23">
        <f>SUM(R17:T17)</f>
        <v>346</v>
      </c>
      <c r="S18" s="23"/>
      <c r="T18" s="23"/>
      <c r="U18" s="23">
        <f>SUM(U17:W17)</f>
        <v>154.5</v>
      </c>
      <c r="V18" s="23"/>
      <c r="W18" s="23"/>
      <c r="X18" s="23">
        <f>SUM(X17:Z17)</f>
        <v>518.5</v>
      </c>
      <c r="Y18" s="23"/>
      <c r="Z18" s="23"/>
    </row>
    <row r="19" spans="7:13" ht="21">
      <c r="G19" s="25" t="s">
        <v>21</v>
      </c>
      <c r="H19" s="25"/>
      <c r="I19" s="25"/>
      <c r="J19" s="25"/>
      <c r="K19" s="25"/>
      <c r="L19" s="1">
        <f>L18/L17</f>
        <v>3.0405014464802314</v>
      </c>
      <c r="M19" s="8"/>
    </row>
    <row r="20" ht="21">
      <c r="L20" s="1">
        <f>5/6*L19</f>
        <v>2.533751205400193</v>
      </c>
    </row>
    <row r="21" spans="2:12" ht="21">
      <c r="B21" s="3" t="s">
        <v>33</v>
      </c>
      <c r="L21" s="8"/>
    </row>
    <row r="22" ht="21.75" customHeight="1"/>
  </sheetData>
  <sheetProtection/>
  <mergeCells count="22">
    <mergeCell ref="G19:K19"/>
    <mergeCell ref="B4:B5"/>
    <mergeCell ref="M4:M6"/>
    <mergeCell ref="C4:E4"/>
    <mergeCell ref="I4:K4"/>
    <mergeCell ref="F4:H4"/>
    <mergeCell ref="R18:T18"/>
    <mergeCell ref="R5:T5"/>
    <mergeCell ref="A18:B18"/>
    <mergeCell ref="O18:Q18"/>
    <mergeCell ref="O5:Q5"/>
    <mergeCell ref="X18:Z18"/>
    <mergeCell ref="A17:B17"/>
    <mergeCell ref="U18:W18"/>
    <mergeCell ref="L4:L6"/>
    <mergeCell ref="A1:M1"/>
    <mergeCell ref="A2:M2"/>
    <mergeCell ref="X5:Z5"/>
    <mergeCell ref="A4:A5"/>
    <mergeCell ref="U5:W5"/>
    <mergeCell ref="A6:B6"/>
    <mergeCell ref="A3:M3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ignoredErrors>
    <ignoredError sqref="C17:K17" formulaRange="1"/>
    <ignoredError sqref="L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2020-05-26T04:49:51Z</cp:lastPrinted>
  <dcterms:created xsi:type="dcterms:W3CDTF">2012-04-29T04:29:49Z</dcterms:created>
  <dcterms:modified xsi:type="dcterms:W3CDTF">2020-08-20T05:57:55Z</dcterms:modified>
  <cp:category/>
  <cp:version/>
  <cp:contentType/>
  <cp:contentStatus/>
</cp:coreProperties>
</file>